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iskrytnikova\Documents\конкурсы\2023\Экспертная сеть\"/>
    </mc:Choice>
  </mc:AlternateContent>
  <xr:revisionPtr revIDLastSave="0" documentId="8_{543F270D-A69A-4A19-A920-C620C689AC05}" xr6:coauthVersionLast="47" xr6:coauthVersionMax="47" xr10:uidLastSave="{00000000-0000-0000-0000-000000000000}"/>
  <bookViews>
    <workbookView xWindow="-110" yWindow="-110" windowWidth="19420" windowHeight="10300" tabRatio="592" xr2:uid="{00000000-000D-0000-FFFF-FFFF00000000}"/>
  </bookViews>
  <sheets>
    <sheet name="UI Мероприятия" sheetId="2" r:id="rId1"/>
    <sheet name="UI График" sheetId="3" r:id="rId2"/>
    <sheet name="UI Календарь" sheetId="13" r:id="rId3"/>
    <sheet name="UI Расписание на месяц" sheetId="14" r:id="rId4"/>
    <sheet name="UI Карточка мероприятия" sheetId="4" r:id="rId5"/>
    <sheet name="UI Карточка мероприятия (Бриф)" sheetId="12" r:id="rId6"/>
    <sheet name="UI Карточка мероприятия (Расх)" sheetId="7" r:id="rId7"/>
    <sheet name="UI Карточка мероприятия (Отчет)" sheetId="8" r:id="rId8"/>
    <sheet name="UI Карточка мероприятия (Ист)" sheetId="6" r:id="rId9"/>
    <sheet name="Выгрузка Спикеров Мероприятий" sheetId="5" r:id="rId10"/>
  </sheets>
  <definedNames>
    <definedName name="АВГ">ДниИНедели+DATE(КалендарьYear,8,1)-WEEKDAY(DATE(КалендарьYear,8,1),ДеньНеделиВариант)+1</definedName>
    <definedName name="АПР">ДниИНедели+DATE(КалендарьYear,4,1)-WEEKDAY(DATE(КалендарьYear,4,1),ДеньНеделиВариант)+1</definedName>
    <definedName name="ДЕК">ДниИНедели+DATE(КалендарьYear,12,1)-WEEKDAY(DATE(КалендарьYear,12,1),ДеньНеделиВариант)+1</definedName>
    <definedName name="ДеньНеделиВариант">MATCH(НачалоНедели,ДниНедели,0)+10</definedName>
    <definedName name="ДниИНедели">{0,1,2,3,4,5,6}+{0;1;2;3;4;5}*7</definedName>
    <definedName name="ДниНедели">{"понедельник","вторник","среда","четверг","пятница","суббота","воскресенье"}</definedName>
    <definedName name="ЗаголовкиДней">LEFT(TEXT('UI Календарь'!$B$11:$H$11,"ддд"),1)</definedName>
    <definedName name="ЗаголовкиМесяцев">UPPER(TEXT('UI Календарь'!XFB5,"ММММ"))</definedName>
    <definedName name="ИЮЛ">ДниИНедели+DATE(КалендарьYear,7,1)-WEEKDAY(DATE(КалендарьYear,7,1),ДеньНеделиВариант)+1</definedName>
    <definedName name="ИЮН">ДниИНедели+DATE(КалендарьYear,6,1)-WEEKDAY(DATE(КалендарьYear,6,1),ДеньНеделиВариант)+1</definedName>
    <definedName name="КалендарьYear">'UI Календарь'!$AE$5</definedName>
    <definedName name="Май">ДниИНедели+DATE(КалендарьYear,5,1)-WEEKDAY(DATE(КалендарьYear,5,1),ДеньНеделиВариант)+1</definedName>
    <definedName name="МАР">ДниИНедели+DATE(КалендарьYear,3,1)-WEEKDAY(DATE(КалендарьYear,3,1),ДеньНеделиВариант)+1</definedName>
    <definedName name="НачалоНедели">'UI Календарь'!$M$3</definedName>
    <definedName name="НОЯ">ДниИНедели+DATE(КалендарьYear,11,1)-WEEKDAY(DATE(КалендарьYear,11,1),ДеньНеделиВариант)+1</definedName>
    <definedName name="ОКТ">ДниИНедели+DATE(КалендарьYear,10,1)-WEEKDAY(DATE(КалендарьYear,10,1),ДеньНеделиВариант)+1</definedName>
    <definedName name="СЕН">ДниИНедели+DATE(КалендарьYear,9,1)-WEEKDAY(DATE(КалендарьYear,9,1),ДеньНеделиВариант)+1</definedName>
    <definedName name="ФЕВ">ДниИНедели+DATE(КалендарьYear,2,1)-WEEKDAY(DATE(КалендарьYear,2,1),ДеньНеделиВариант)+1</definedName>
    <definedName name="ЯНВ">ДниИНедели+DATE(КалендарьYear,1,1)-WEEKDAY(DATE(КалендарьYear,1,1),ДеньНеделиВариант)+1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1" i="8" l="1"/>
  <c r="AD7" i="4"/>
  <c r="AC27" i="13" a="1"/>
  <c r="AC32" i="13" s="1"/>
  <c r="T32" i="13"/>
  <c r="Z30" i="13"/>
  <c r="Y29" i="13"/>
  <c r="X28" i="13"/>
  <c r="W27" i="13"/>
  <c r="T27" i="13" a="1"/>
  <c r="W32" i="13" s="1"/>
  <c r="K27" i="13" a="1"/>
  <c r="Q32" i="13" s="1"/>
  <c r="H32" i="13"/>
  <c r="E32" i="13"/>
  <c r="B32" i="13"/>
  <c r="G31" i="13"/>
  <c r="D31" i="13"/>
  <c r="H30" i="13"/>
  <c r="F30" i="13"/>
  <c r="C30" i="13"/>
  <c r="G29" i="13"/>
  <c r="E29" i="13"/>
  <c r="B29" i="13"/>
  <c r="F28" i="13"/>
  <c r="D28" i="13"/>
  <c r="H27" i="13"/>
  <c r="E27" i="13"/>
  <c r="C27" i="13"/>
  <c r="B27" i="13" a="1"/>
  <c r="C32" i="13" s="1"/>
  <c r="AC18" i="13" a="1"/>
  <c r="AG23" i="13" s="1"/>
  <c r="Z23" i="13"/>
  <c r="X23" i="13"/>
  <c r="W23" i="13"/>
  <c r="U23" i="13"/>
  <c r="T23" i="13"/>
  <c r="Y22" i="13"/>
  <c r="W22" i="13"/>
  <c r="V22" i="13"/>
  <c r="T22" i="13"/>
  <c r="Z21" i="13"/>
  <c r="X21" i="13"/>
  <c r="V21" i="13"/>
  <c r="U21" i="13"/>
  <c r="Z20" i="13"/>
  <c r="Y20" i="13"/>
  <c r="W20" i="13"/>
  <c r="U20" i="13"/>
  <c r="T20" i="13"/>
  <c r="Y19" i="13"/>
  <c r="X19" i="13"/>
  <c r="V19" i="13"/>
  <c r="T19" i="13"/>
  <c r="Z18" i="13"/>
  <c r="X18" i="13"/>
  <c r="W18" i="13"/>
  <c r="U18" i="13"/>
  <c r="T18" i="13" a="1"/>
  <c r="Z22" i="13" s="1"/>
  <c r="T18" i="13"/>
  <c r="Q23" i="13"/>
  <c r="O23" i="13"/>
  <c r="N23" i="13"/>
  <c r="L23" i="13"/>
  <c r="Q22" i="13"/>
  <c r="P22" i="13"/>
  <c r="N22" i="13"/>
  <c r="M22" i="13"/>
  <c r="K22" i="13"/>
  <c r="P21" i="13"/>
  <c r="O21" i="13"/>
  <c r="M21" i="13"/>
  <c r="L21" i="13"/>
  <c r="Q20" i="13"/>
  <c r="P20" i="13"/>
  <c r="O20" i="13"/>
  <c r="N20" i="13"/>
  <c r="L20" i="13"/>
  <c r="K20" i="13"/>
  <c r="P19" i="13"/>
  <c r="O19" i="13"/>
  <c r="N19" i="13"/>
  <c r="M19" i="13"/>
  <c r="K19" i="13"/>
  <c r="Q18" i="13"/>
  <c r="O18" i="13"/>
  <c r="N18" i="13"/>
  <c r="M18" i="13"/>
  <c r="L18" i="13"/>
  <c r="K18" i="13" a="1"/>
  <c r="M23" i="13" s="1"/>
  <c r="K18" i="13"/>
  <c r="H23" i="13"/>
  <c r="F23" i="13"/>
  <c r="E23" i="13"/>
  <c r="D23" i="13"/>
  <c r="C23" i="13"/>
  <c r="B23" i="13"/>
  <c r="H22" i="13"/>
  <c r="G22" i="13"/>
  <c r="E22" i="13"/>
  <c r="D22" i="13"/>
  <c r="C22" i="13"/>
  <c r="B22" i="13"/>
  <c r="H21" i="13"/>
  <c r="G21" i="13"/>
  <c r="F21" i="13"/>
  <c r="D21" i="13"/>
  <c r="C21" i="13"/>
  <c r="B21" i="13"/>
  <c r="H20" i="13"/>
  <c r="G20" i="13"/>
  <c r="F20" i="13"/>
  <c r="E20" i="13"/>
  <c r="C20" i="13"/>
  <c r="B20" i="13"/>
  <c r="H19" i="13"/>
  <c r="G19" i="13"/>
  <c r="F19" i="13"/>
  <c r="E19" i="13"/>
  <c r="D19" i="13"/>
  <c r="B19" i="13"/>
  <c r="H18" i="13"/>
  <c r="G18" i="13"/>
  <c r="F18" i="13"/>
  <c r="E18" i="13"/>
  <c r="D18" i="13"/>
  <c r="C18" i="13"/>
  <c r="B18" i="13" a="1"/>
  <c r="G23" i="13" s="1"/>
  <c r="B18" i="13"/>
  <c r="AC9" i="13" a="1"/>
  <c r="AC14" i="13" s="1"/>
  <c r="T9" i="13" a="1"/>
  <c r="W14" i="13" s="1"/>
  <c r="K9" i="13" a="1"/>
  <c r="Q14" i="13" s="1"/>
  <c r="B9" i="13" a="1"/>
  <c r="C14" i="13" s="1"/>
  <c r="AD19" i="13" l="1"/>
  <c r="AE20" i="13"/>
  <c r="AF21" i="13"/>
  <c r="AG22" i="13"/>
  <c r="AH23" i="13"/>
  <c r="G27" i="13"/>
  <c r="H28" i="13"/>
  <c r="B30" i="13"/>
  <c r="C31" i="13"/>
  <c r="D32" i="13"/>
  <c r="M27" i="13"/>
  <c r="N28" i="13"/>
  <c r="O29" i="13"/>
  <c r="P30" i="13"/>
  <c r="Q31" i="13"/>
  <c r="T27" i="13"/>
  <c r="T28" i="13"/>
  <c r="U29" i="13"/>
  <c r="V30" i="13"/>
  <c r="W31" i="13"/>
  <c r="X32" i="13"/>
  <c r="AG27" i="13"/>
  <c r="AH28" i="13"/>
  <c r="AI29" i="13"/>
  <c r="AC31" i="13"/>
  <c r="AD32" i="13"/>
  <c r="U10" i="13"/>
  <c r="V11" i="13"/>
  <c r="W12" i="13"/>
  <c r="X13" i="13"/>
  <c r="Y14" i="13"/>
  <c r="AH9" i="13"/>
  <c r="AI10" i="13"/>
  <c r="AC12" i="13"/>
  <c r="AD13" i="13"/>
  <c r="AE14" i="13"/>
  <c r="AD18" i="13"/>
  <c r="AE19" i="13"/>
  <c r="AF20" i="13"/>
  <c r="AG21" i="13"/>
  <c r="AH22" i="13"/>
  <c r="AI23" i="13"/>
  <c r="N27" i="13"/>
  <c r="O28" i="13"/>
  <c r="P29" i="13"/>
  <c r="Q30" i="13"/>
  <c r="K32" i="13"/>
  <c r="U28" i="13"/>
  <c r="V29" i="13"/>
  <c r="W30" i="13"/>
  <c r="X31" i="13"/>
  <c r="Y32" i="13"/>
  <c r="AH27" i="13"/>
  <c r="AI28" i="13"/>
  <c r="AC30" i="13"/>
  <c r="AD31" i="13"/>
  <c r="AE32" i="13"/>
  <c r="F10" i="13"/>
  <c r="H12" i="13"/>
  <c r="H10" i="13"/>
  <c r="C13" i="13"/>
  <c r="M9" i="13"/>
  <c r="P12" i="13"/>
  <c r="T9" i="13"/>
  <c r="U11" i="13"/>
  <c r="W13" i="13"/>
  <c r="X14" i="13"/>
  <c r="AH10" i="13"/>
  <c r="AI11" i="13"/>
  <c r="AC13" i="13"/>
  <c r="AD14" i="13"/>
  <c r="H9" i="13"/>
  <c r="B11" i="13"/>
  <c r="C12" i="13"/>
  <c r="D13" i="13"/>
  <c r="E14" i="13"/>
  <c r="N9" i="13"/>
  <c r="O10" i="13"/>
  <c r="P11" i="13"/>
  <c r="Q12" i="13"/>
  <c r="K14" i="13"/>
  <c r="B9" i="13"/>
  <c r="B10" i="13"/>
  <c r="C11" i="13"/>
  <c r="D12" i="13"/>
  <c r="E13" i="13"/>
  <c r="F14" i="13"/>
  <c r="O9" i="13"/>
  <c r="P10" i="13"/>
  <c r="Q11" i="13"/>
  <c r="K13" i="13"/>
  <c r="L14" i="13"/>
  <c r="U9" i="13"/>
  <c r="V10" i="13"/>
  <c r="W11" i="13"/>
  <c r="X12" i="13"/>
  <c r="Y13" i="13"/>
  <c r="Z14" i="13"/>
  <c r="AI9" i="13"/>
  <c r="AC11" i="13"/>
  <c r="AD12" i="13"/>
  <c r="AE13" i="13"/>
  <c r="AF14" i="13"/>
  <c r="L19" i="13"/>
  <c r="M20" i="13"/>
  <c r="N21" i="13"/>
  <c r="O22" i="13"/>
  <c r="P23" i="13"/>
  <c r="Y18" i="13"/>
  <c r="Z19" i="13"/>
  <c r="T21" i="13"/>
  <c r="U22" i="13"/>
  <c r="V23" i="13"/>
  <c r="AE18" i="13"/>
  <c r="AF19" i="13"/>
  <c r="AG20" i="13"/>
  <c r="AH21" i="13"/>
  <c r="AI22" i="13"/>
  <c r="B27" i="13"/>
  <c r="B28" i="13"/>
  <c r="C29" i="13"/>
  <c r="D30" i="13"/>
  <c r="E31" i="13"/>
  <c r="F32" i="13"/>
  <c r="O27" i="13"/>
  <c r="P28" i="13"/>
  <c r="Q29" i="13"/>
  <c r="K31" i="13"/>
  <c r="L32" i="13"/>
  <c r="U27" i="13"/>
  <c r="V28" i="13"/>
  <c r="W29" i="13"/>
  <c r="X30" i="13"/>
  <c r="Y31" i="13"/>
  <c r="Z32" i="13"/>
  <c r="AI27" i="13"/>
  <c r="AC29" i="13"/>
  <c r="AD30" i="13"/>
  <c r="AE31" i="13"/>
  <c r="AF32" i="13"/>
  <c r="C10" i="13"/>
  <c r="D11" i="13"/>
  <c r="E12" i="13"/>
  <c r="F13" i="13"/>
  <c r="G14" i="13"/>
  <c r="P9" i="13"/>
  <c r="Q10" i="13"/>
  <c r="K12" i="13"/>
  <c r="L13" i="13"/>
  <c r="M14" i="13"/>
  <c r="V9" i="13"/>
  <c r="W10" i="13"/>
  <c r="X11" i="13"/>
  <c r="Y12" i="13"/>
  <c r="Z13" i="13"/>
  <c r="AC9" i="13"/>
  <c r="AC10" i="13"/>
  <c r="AD11" i="13"/>
  <c r="AE12" i="13"/>
  <c r="AF13" i="13"/>
  <c r="AG14" i="13"/>
  <c r="AF18" i="13"/>
  <c r="AG19" i="13"/>
  <c r="AH20" i="13"/>
  <c r="AI21" i="13"/>
  <c r="AC23" i="13"/>
  <c r="C28" i="13"/>
  <c r="D29" i="13"/>
  <c r="E30" i="13"/>
  <c r="F31" i="13"/>
  <c r="G32" i="13"/>
  <c r="P27" i="13"/>
  <c r="Q28" i="13"/>
  <c r="K30" i="13"/>
  <c r="L31" i="13"/>
  <c r="M32" i="13"/>
  <c r="V27" i="13"/>
  <c r="W28" i="13"/>
  <c r="X29" i="13"/>
  <c r="Y30" i="13"/>
  <c r="Z31" i="13"/>
  <c r="AC27" i="13"/>
  <c r="AC28" i="13"/>
  <c r="AD29" i="13"/>
  <c r="AE30" i="13"/>
  <c r="AF31" i="13"/>
  <c r="AG32" i="13"/>
  <c r="AD10" i="13"/>
  <c r="AE11" i="13"/>
  <c r="AF12" i="13"/>
  <c r="AG13" i="13"/>
  <c r="AH14" i="13"/>
  <c r="AG18" i="13"/>
  <c r="AH19" i="13"/>
  <c r="AI20" i="13"/>
  <c r="AC22" i="13"/>
  <c r="AD23" i="13"/>
  <c r="Q27" i="13"/>
  <c r="K29" i="13"/>
  <c r="L30" i="13"/>
  <c r="M31" i="13"/>
  <c r="N32" i="13"/>
  <c r="AD28" i="13"/>
  <c r="AE29" i="13"/>
  <c r="AF30" i="13"/>
  <c r="AG31" i="13"/>
  <c r="AH32" i="13"/>
  <c r="E9" i="13"/>
  <c r="G11" i="13"/>
  <c r="B14" i="13"/>
  <c r="G9" i="13"/>
  <c r="B12" i="13"/>
  <c r="D14" i="13"/>
  <c r="N10" i="13"/>
  <c r="O11" i="13"/>
  <c r="Q13" i="13"/>
  <c r="T10" i="13"/>
  <c r="V12" i="13"/>
  <c r="AG9" i="13"/>
  <c r="C9" i="13"/>
  <c r="D10" i="13"/>
  <c r="E11" i="13"/>
  <c r="F12" i="13"/>
  <c r="G13" i="13"/>
  <c r="H14" i="13"/>
  <c r="Q9" i="13"/>
  <c r="K11" i="13"/>
  <c r="L12" i="13"/>
  <c r="M13" i="13"/>
  <c r="N14" i="13"/>
  <c r="W9" i="13"/>
  <c r="X10" i="13"/>
  <c r="Y11" i="13"/>
  <c r="Z12" i="13"/>
  <c r="T14" i="13"/>
  <c r="D9" i="13"/>
  <c r="E10" i="13"/>
  <c r="F11" i="13"/>
  <c r="G12" i="13"/>
  <c r="H13" i="13"/>
  <c r="K9" i="13"/>
  <c r="K10" i="13"/>
  <c r="L11" i="13"/>
  <c r="M12" i="13"/>
  <c r="N13" i="13"/>
  <c r="O14" i="13"/>
  <c r="X9" i="13"/>
  <c r="Y10" i="13"/>
  <c r="Z11" i="13"/>
  <c r="T13" i="13"/>
  <c r="U14" i="13"/>
  <c r="AD9" i="13"/>
  <c r="AE10" i="13"/>
  <c r="AF11" i="13"/>
  <c r="AG12" i="13"/>
  <c r="AH13" i="13"/>
  <c r="AI14" i="13"/>
  <c r="Q21" i="13"/>
  <c r="K23" i="13"/>
  <c r="U19" i="13"/>
  <c r="V20" i="13"/>
  <c r="W21" i="13"/>
  <c r="X22" i="13"/>
  <c r="Y23" i="13"/>
  <c r="AH18" i="13"/>
  <c r="AI19" i="13"/>
  <c r="AC21" i="13"/>
  <c r="AD22" i="13"/>
  <c r="AE23" i="13"/>
  <c r="D27" i="13"/>
  <c r="E28" i="13"/>
  <c r="F29" i="13"/>
  <c r="G30" i="13"/>
  <c r="H31" i="13"/>
  <c r="K27" i="13"/>
  <c r="K28" i="13"/>
  <c r="L29" i="13"/>
  <c r="M30" i="13"/>
  <c r="N31" i="13"/>
  <c r="O32" i="13"/>
  <c r="X27" i="13"/>
  <c r="Y28" i="13"/>
  <c r="Z29" i="13"/>
  <c r="T31" i="13"/>
  <c r="U32" i="13"/>
  <c r="AD27" i="13"/>
  <c r="AE28" i="13"/>
  <c r="AF29" i="13"/>
  <c r="AG30" i="13"/>
  <c r="AH31" i="13"/>
  <c r="AI32" i="13"/>
  <c r="L28" i="13"/>
  <c r="M29" i="13"/>
  <c r="N30" i="13"/>
  <c r="O31" i="13"/>
  <c r="P32" i="13"/>
  <c r="Y27" i="13"/>
  <c r="Z28" i="13"/>
  <c r="T30" i="13"/>
  <c r="U31" i="13"/>
  <c r="V32" i="13"/>
  <c r="AE27" i="13"/>
  <c r="AF28" i="13"/>
  <c r="AG29" i="13"/>
  <c r="AH30" i="13"/>
  <c r="AI31" i="13"/>
  <c r="L10" i="13"/>
  <c r="M11" i="13"/>
  <c r="N12" i="13"/>
  <c r="O13" i="13"/>
  <c r="P14" i="13"/>
  <c r="Y9" i="13"/>
  <c r="Z10" i="13"/>
  <c r="T12" i="13"/>
  <c r="U13" i="13"/>
  <c r="V14" i="13"/>
  <c r="AE9" i="13"/>
  <c r="AF10" i="13"/>
  <c r="AG11" i="13"/>
  <c r="AH12" i="13"/>
  <c r="AI13" i="13"/>
  <c r="AI18" i="13"/>
  <c r="AC20" i="13"/>
  <c r="AD21" i="13"/>
  <c r="AE22" i="13"/>
  <c r="AF23" i="13"/>
  <c r="F9" i="13"/>
  <c r="G10" i="13"/>
  <c r="H11" i="13"/>
  <c r="B13" i="13"/>
  <c r="L9" i="13"/>
  <c r="M10" i="13"/>
  <c r="N11" i="13"/>
  <c r="O12" i="13"/>
  <c r="P13" i="13"/>
  <c r="Z9" i="13"/>
  <c r="T11" i="13"/>
  <c r="U12" i="13"/>
  <c r="V13" i="13"/>
  <c r="AF9" i="13"/>
  <c r="AG10" i="13"/>
  <c r="AH11" i="13"/>
  <c r="AI12" i="13"/>
  <c r="C19" i="13"/>
  <c r="D20" i="13"/>
  <c r="E21" i="13"/>
  <c r="F22" i="13"/>
  <c r="P18" i="13"/>
  <c r="Q19" i="13"/>
  <c r="K21" i="13"/>
  <c r="L22" i="13"/>
  <c r="V18" i="13"/>
  <c r="W19" i="13"/>
  <c r="X20" i="13"/>
  <c r="Y21" i="13"/>
  <c r="AC18" i="13"/>
  <c r="AC19" i="13"/>
  <c r="AD20" i="13"/>
  <c r="AE21" i="13"/>
  <c r="AF22" i="13"/>
  <c r="F27" i="13"/>
  <c r="G28" i="13"/>
  <c r="H29" i="13"/>
  <c r="B31" i="13"/>
  <c r="L27" i="13"/>
  <c r="M28" i="13"/>
  <c r="N29" i="13"/>
  <c r="O30" i="13"/>
  <c r="P31" i="13"/>
  <c r="Z27" i="13"/>
  <c r="T29" i="13"/>
  <c r="U30" i="13"/>
  <c r="V31" i="13"/>
  <c r="AF27" i="13"/>
  <c r="AG28" i="13"/>
  <c r="AH29" i="13"/>
  <c r="AI30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Скрытникова Инна Рустамовна</author>
  </authors>
  <commentList>
    <comment ref="N11" authorId="0" shapeId="0" xr:uid="{00000000-0006-0000-0200-000001000000}">
      <text>
        <r>
          <rPr>
            <sz val="9"/>
            <rFont val="Tahoma"/>
            <family val="2"/>
            <charset val="204"/>
          </rPr>
          <t xml:space="preserve">Красноярский форум
</t>
        </r>
      </text>
    </comment>
    <comment ref="AF11" authorId="0" shapeId="0" xr:uid="{00000000-0006-0000-0200-000002000000}">
      <text>
        <r>
          <rPr>
            <b/>
            <sz val="9"/>
            <rFont val="Tahoma"/>
            <family val="2"/>
            <charset val="204"/>
          </rPr>
          <t>РИФ</t>
        </r>
      </text>
    </comment>
    <comment ref="N20" authorId="0" shapeId="0" xr:uid="{00000000-0006-0000-0200-000003000000}">
      <text>
        <r>
          <rPr>
            <sz val="9"/>
            <rFont val="Tahoma"/>
            <family val="2"/>
            <charset val="204"/>
          </rPr>
          <t xml:space="preserve">Питербургский форум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apodosenin</author>
  </authors>
  <commentList>
    <comment ref="A12" authorId="0" shapeId="0" xr:uid="{00000000-0006-0000-0500-000001000000}">
      <text>
        <r>
          <rPr>
            <b/>
            <sz val="9"/>
            <rFont val="Times New Roman"/>
            <family val="1"/>
            <charset val="204"/>
          </rPr>
          <t>apodosenin:</t>
        </r>
        <r>
          <rPr>
            <sz val="9"/>
            <rFont val="Times New Roman"/>
            <family val="1"/>
            <charset val="204"/>
          </rPr>
          <t xml:space="preserve">
Организатор мероприятия в отчете?</t>
        </r>
      </text>
    </comment>
    <comment ref="A15" authorId="0" shapeId="0" xr:uid="{00000000-0006-0000-0500-000002000000}">
      <text>
        <r>
          <rPr>
            <b/>
            <sz val="9"/>
            <rFont val="Times New Roman"/>
            <family val="1"/>
            <charset val="204"/>
          </rPr>
          <t>apodosenin:</t>
        </r>
        <r>
          <rPr>
            <sz val="9"/>
            <rFont val="Times New Roman"/>
            <family val="1"/>
            <charset val="204"/>
          </rPr>
          <t xml:space="preserve">
может ли быть большее количсетво услуг</t>
        </r>
      </text>
    </comment>
    <comment ref="A22" authorId="0" shapeId="0" xr:uid="{00000000-0006-0000-0500-000003000000}">
      <text>
        <r>
          <rPr>
            <b/>
            <sz val="9"/>
            <rFont val="Times New Roman"/>
            <family val="1"/>
            <charset val="204"/>
          </rPr>
          <t>apodosenin:</t>
        </r>
        <r>
          <rPr>
            <sz val="9"/>
            <rFont val="Times New Roman"/>
            <family val="1"/>
            <charset val="204"/>
          </rPr>
          <t xml:space="preserve">
Тип - Справочник/текст?</t>
        </r>
      </text>
    </comment>
  </commentList>
</comments>
</file>

<file path=xl/sharedStrings.xml><?xml version="1.0" encoding="utf-8"?>
<sst xmlns="http://schemas.openxmlformats.org/spreadsheetml/2006/main" count="748" uniqueCount="348">
  <si>
    <t>Мероприятия</t>
  </si>
  <si>
    <t>Год</t>
  </si>
  <si>
    <t>Статус</t>
  </si>
  <si>
    <t>Дата</t>
  </si>
  <si>
    <t>День</t>
  </si>
  <si>
    <t>Название мероприятия (тема)</t>
  </si>
  <si>
    <t>Расходы на 
мероприятие</t>
  </si>
  <si>
    <t>Тип</t>
  </si>
  <si>
    <t>Формат</t>
  </si>
  <si>
    <t>Площадка</t>
  </si>
  <si>
    <t>Трансляция</t>
  </si>
  <si>
    <t>Описание
мероприятия</t>
  </si>
  <si>
    <t>Спикеры</t>
  </si>
  <si>
    <t>Подразделение 
организатор</t>
  </si>
  <si>
    <t>Инициатор</t>
  </si>
  <si>
    <t>Начало</t>
  </si>
  <si>
    <t>Конец</t>
  </si>
  <si>
    <t>Организатор</t>
  </si>
  <si>
    <t>Техническое
сопровождение</t>
  </si>
  <si>
    <t>Ссылка 
на анонсы</t>
  </si>
  <si>
    <t>Ссылка на 
публикации</t>
  </si>
  <si>
    <t>Ссылка 
на баннеры</t>
  </si>
  <si>
    <t>Планируемое кол-во 
участников</t>
  </si>
  <si>
    <t>Факт кол-во
участников</t>
  </si>
  <si>
    <t>Просмотров
Youtube</t>
  </si>
  <si>
    <t>Просмотров
ВК</t>
  </si>
  <si>
    <t>Ссылка 
на запись</t>
  </si>
  <si>
    <t>Cсылка на трансляцию 
для спикеров</t>
  </si>
  <si>
    <t>Cсылка 
на регистрацию</t>
  </si>
  <si>
    <t>Цель проведения 
мероприятия</t>
  </si>
  <si>
    <t>Достигнутый 
результат</t>
  </si>
  <si>
    <t>Ссылка на отчет</t>
  </si>
  <si>
    <t>Проведено</t>
  </si>
  <si>
    <t>∨</t>
  </si>
  <si>
    <t>чт</t>
  </si>
  <si>
    <t>Нет</t>
  </si>
  <si>
    <t>Мероприятия акселерационной программы</t>
  </si>
  <si>
    <t>Экспертные мероприятия</t>
  </si>
  <si>
    <t>Онлайн</t>
  </si>
  <si>
    <t>Открытая</t>
  </si>
  <si>
    <t>УАП</t>
  </si>
  <si>
    <t>Антонова</t>
  </si>
  <si>
    <t>Кавун</t>
  </si>
  <si>
    <t>Подколзин</t>
  </si>
  <si>
    <t>Не проведено</t>
  </si>
  <si>
    <t>Да</t>
  </si>
  <si>
    <t>Экспертное мероприятие</t>
  </si>
  <si>
    <t>Акселератор</t>
  </si>
  <si>
    <t>БКЗ</t>
  </si>
  <si>
    <t>Закрытая</t>
  </si>
  <si>
    <t>ИМЭС</t>
  </si>
  <si>
    <t>Бронь</t>
  </si>
  <si>
    <t>Просветительское мероприятие</t>
  </si>
  <si>
    <t>Маркетинговые мероприятия</t>
  </si>
  <si>
    <t>МК1</t>
  </si>
  <si>
    <t>Не нужна</t>
  </si>
  <si>
    <t>Цех</t>
  </si>
  <si>
    <t>Запланировано</t>
  </si>
  <si>
    <t>Маркетинговое</t>
  </si>
  <si>
    <t>Межрегиональные мероприятия</t>
  </si>
  <si>
    <t>МК2</t>
  </si>
  <si>
    <t>Акселератор ФРИИ</t>
  </si>
  <si>
    <t>Отменено</t>
  </si>
  <si>
    <t xml:space="preserve">Партнерское </t>
  </si>
  <si>
    <t>Серия открытых вебинаров для ИТ-компаний</t>
  </si>
  <si>
    <t>VIP</t>
  </si>
  <si>
    <t>ФРИИ</t>
  </si>
  <si>
    <t>Вебинары по подготовке заявок</t>
  </si>
  <si>
    <t>АИВ</t>
  </si>
  <si>
    <t>&lt;</t>
  </si>
  <si>
    <t>&gt;</t>
  </si>
  <si>
    <t>Детали</t>
  </si>
  <si>
    <t>Экспорт</t>
  </si>
  <si>
    <t>ФИО</t>
  </si>
  <si>
    <t>Наименование/Тема выступления</t>
  </si>
  <si>
    <t>Организация</t>
  </si>
  <si>
    <t>Должность</t>
  </si>
  <si>
    <t>Участие</t>
  </si>
  <si>
    <t>Качество</t>
  </si>
  <si>
    <t>Cоздать эксперта</t>
  </si>
  <si>
    <t>выгружаем всех принявших участие экспертов выбранных мероприятий</t>
  </si>
  <si>
    <t>год</t>
  </si>
  <si>
    <t>Формат/тип мероприятия</t>
  </si>
  <si>
    <t>Итого мероприятий в год (кол-во)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</si>
  <si>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</si>
  <si>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</si>
  <si>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</si>
  <si>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</si>
  <si>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</si>
  <si>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</si>
  <si>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</si>
  <si>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</si>
  <si>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</si>
  <si>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</si>
  <si>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</si>
  <si>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</si>
  <si>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 нед</t>
  </si>
  <si>
    <t>2 нед</t>
  </si>
  <si>
    <t>3 нед</t>
  </si>
  <si>
    <t>4 нед</t>
  </si>
  <si>
    <t>Образовательные Спринт (УАП)</t>
  </si>
  <si>
    <t>стартовый интенсив</t>
  </si>
  <si>
    <t>10,11,12</t>
  </si>
  <si>
    <t>демо-день</t>
  </si>
  <si>
    <t>Конкурсный отбор</t>
  </si>
  <si>
    <t>срок приема заявок</t>
  </si>
  <si>
    <t>11.01-25.06</t>
  </si>
  <si>
    <t>24.04.-15.06</t>
  </si>
  <si>
    <t>15.08-26.09</t>
  </si>
  <si>
    <t>заседания конкурсной комиссии</t>
  </si>
  <si>
    <t>Маркетинговые (УАП)</t>
  </si>
  <si>
    <t>вебинар</t>
  </si>
  <si>
    <t>марафон</t>
  </si>
  <si>
    <t>новости</t>
  </si>
  <si>
    <t>Информационно-просветительские (ИМЭС)</t>
  </si>
  <si>
    <t>вебинар конкурсный отбор</t>
  </si>
  <si>
    <t>межрегиональный вебинар</t>
  </si>
  <si>
    <t>вебинар меры поддержки</t>
  </si>
  <si>
    <t>вебинар просветительский</t>
  </si>
  <si>
    <t>истории успеха</t>
  </si>
  <si>
    <t>форум</t>
  </si>
  <si>
    <t>передача</t>
  </si>
  <si>
    <t>лекция</t>
  </si>
  <si>
    <t>Экспертные мероприятия (ИМЭС)</t>
  </si>
  <si>
    <t>стратегическая сессия</t>
  </si>
  <si>
    <t>экспертный семинар</t>
  </si>
  <si>
    <t>Партнерские</t>
  </si>
  <si>
    <t>Диалог</t>
  </si>
  <si>
    <t>4CIO</t>
  </si>
  <si>
    <t>Иные</t>
  </si>
  <si>
    <t>ООО Акселератор</t>
  </si>
  <si>
    <t xml:space="preserve">ЩЕЛКНИТЕ ЗДЕСЬ, ЧТОБЫ ВЫБРАТЬ ПЕРВЫЙ ДЕНЬ НЕДЕЛИ: </t>
  </si>
  <si>
    <t>ПОНЕДЕЛЬНИК</t>
  </si>
  <si>
    <r>
      <rPr>
        <b/>
        <sz val="10"/>
        <color theme="1" tint="0.14990691854609822"/>
        <rFont val="Calibri Light"/>
        <family val="2"/>
        <charset val="204"/>
        <scheme val="major"/>
      </rPr>
      <t xml:space="preserve">СОВЕТ: </t>
    </r>
    <r>
      <rPr>
        <sz val="10"/>
        <color theme="1" tint="0.14990691854609822"/>
        <rFont val="Calibri Light"/>
        <family val="2"/>
        <charset val="204"/>
        <scheme val="major"/>
      </rPr>
      <t>Чтобы изменить год календаря, введите его ниже.</t>
    </r>
  </si>
  <si>
    <t>ЯНВАРЬ</t>
  </si>
  <si>
    <t>ФЕВРАЛЬ</t>
  </si>
  <si>
    <t>МАРТ</t>
  </si>
  <si>
    <t>АПРЕЛЬ</t>
  </si>
  <si>
    <t>п</t>
  </si>
  <si>
    <t>в</t>
  </si>
  <si>
    <t>с</t>
  </si>
  <si>
    <t>ч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</si>
  <si>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</si>
  <si>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</si>
  <si>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</si>
  <si>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</si>
  <si>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</si>
  <si>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</si>
  <si>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</si>
  <si>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</si>
  <si>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Расписание на месяц</t>
  </si>
  <si>
    <t>Наименование</t>
  </si>
  <si>
    <t>Информационно-просветительские</t>
  </si>
  <si>
    <t>Межрегиональный вебинар</t>
  </si>
  <si>
    <t>Популяризация акселерационной программы Спринт</t>
  </si>
  <si>
    <t>Карточка мероприятия</t>
  </si>
  <si>
    <t>Основное</t>
  </si>
  <si>
    <t>Бриф</t>
  </si>
  <si>
    <t>Расходы</t>
  </si>
  <si>
    <t>Отчет</t>
  </si>
  <si>
    <t>История</t>
  </si>
  <si>
    <t>№</t>
  </si>
  <si>
    <t>Принят</t>
  </si>
  <si>
    <t>Статус отчета</t>
  </si>
  <si>
    <t>Не сдан</t>
  </si>
  <si>
    <t>Расходы на мероприятия (подрядчики)</t>
  </si>
  <si>
    <t>Нет
∨</t>
  </si>
  <si>
    <t xml:space="preserve">Трансляция </t>
  </si>
  <si>
    <t>Описание мероприятия</t>
  </si>
  <si>
    <t>Основание (ссылка на метод.рекомендации или к типовой программе)</t>
  </si>
  <si>
    <t>Управление командой</t>
  </si>
  <si>
    <t>Подразделение организатор</t>
  </si>
  <si>
    <t xml:space="preserve">Инициатор </t>
  </si>
  <si>
    <t>Время начала мероприятия</t>
  </si>
  <si>
    <t>Время окончания мероприятия</t>
  </si>
  <si>
    <t xml:space="preserve">Организатор </t>
  </si>
  <si>
    <t>Техническое сопровождение</t>
  </si>
  <si>
    <t>Кейтеринг</t>
  </si>
  <si>
    <t>Дизайн</t>
  </si>
  <si>
    <t>Съемка</t>
  </si>
  <si>
    <t>Монтаж</t>
  </si>
  <si>
    <t>Помощник</t>
  </si>
  <si>
    <t>Ссылка на анонсы</t>
  </si>
  <si>
    <t>https://timepad.ru</t>
  </si>
  <si>
    <t>Ссылка на публикации</t>
  </si>
  <si>
    <t>https://idf.ru</t>
  </si>
  <si>
    <t>Ссылка на баннеры</t>
  </si>
  <si>
    <t>Планируемое кол-во участников</t>
  </si>
  <si>
    <t>Факт кол-во участников</t>
  </si>
  <si>
    <t>Кол-во просмотров на Youtube</t>
  </si>
  <si>
    <t>на</t>
  </si>
  <si>
    <t>Кол-во просмотров на ВК</t>
  </si>
  <si>
    <t>Ссылка на запись</t>
  </si>
  <si>
    <t>https://youtube.com</t>
  </si>
  <si>
    <t>Cсылка на трансляцию для спикеров</t>
  </si>
  <si>
    <t>Cсылка на регистрацию</t>
  </si>
  <si>
    <t>Расходы (перечислить запланированные расходы) (ссылка на расходы табл)</t>
  </si>
  <si>
    <t>https://cloud.iidf.ru</t>
  </si>
  <si>
    <t>Cсылка на папку с отчетом</t>
  </si>
  <si>
    <t>Комменты при проверке отчетов Зайцева</t>
  </si>
  <si>
    <t>Комментарии по отчету Миронова Е.</t>
  </si>
  <si>
    <t>Отчет проверен (кем,  дата)</t>
  </si>
  <si>
    <t>Зайцева
∨</t>
  </si>
  <si>
    <t>Согласование в почте бухгалтерией</t>
  </si>
  <si>
    <t>Не согласован</t>
  </si>
  <si>
    <t>Отчет подписан и передан в бухгалтерию (кем,  дата)</t>
  </si>
  <si>
    <t>Иванов</t>
  </si>
  <si>
    <t>Статус подписания отчета</t>
  </si>
  <si>
    <t>Не подписан</t>
  </si>
  <si>
    <t>Отчет в оригинале принят бухгалтерией (кем, дата)</t>
  </si>
  <si>
    <t>Комментарий</t>
  </si>
  <si>
    <t>Программа мероприятия</t>
  </si>
  <si>
    <t>Время</t>
  </si>
  <si>
    <t>Спикер</t>
  </si>
  <si>
    <t>Подтвержден</t>
  </si>
  <si>
    <t>Не подтвержден</t>
  </si>
  <si>
    <t>Заявка на организацию мероприятия (Бриф)</t>
  </si>
  <si>
    <t>Базовая информация</t>
  </si>
  <si>
    <t>Название мероприятия</t>
  </si>
  <si>
    <t>Дата заявки</t>
  </si>
  <si>
    <t>Зал</t>
  </si>
  <si>
    <t>Инициатор (ФИО)</t>
  </si>
  <si>
    <t>Департамент (Акселератор/ИМЭС)</t>
  </si>
  <si>
    <r>
      <rPr>
        <sz val="11"/>
        <color theme="1"/>
        <rFont val="Calibri"/>
        <family val="2"/>
        <charset val="204"/>
        <scheme val="minor"/>
      </rPr>
      <t>Менеджер со стороны инициатора</t>
    </r>
    <r>
      <rPr>
        <sz val="11"/>
        <color rgb="FF000000"/>
        <rFont val="Times New Roman"/>
        <family val="1"/>
        <charset val="204"/>
      </rPr>
      <t xml:space="preserve"> (контактное лицо, представляет интересы Инициатора)</t>
    </r>
  </si>
  <si>
    <t>Название мероприятия (официальное)</t>
  </si>
  <si>
    <t>Формат мероприятия</t>
  </si>
  <si>
    <t>Бюджет Кейтеринг (плановая сумма бюджета)</t>
  </si>
  <si>
    <t>Бюджет Фото-видео (плановая сумма бюджета)</t>
  </si>
  <si>
    <t>Услуги, оказываемые в рамках сопровождения мероприятия
(плановая сумма бюджета)</t>
  </si>
  <si>
    <t>Дата мероприятия</t>
  </si>
  <si>
    <t>Время начала</t>
  </si>
  <si>
    <t>Время завершения</t>
  </si>
  <si>
    <t>Дата анонса</t>
  </si>
  <si>
    <t>Целевая аудитория</t>
  </si>
  <si>
    <t>Цели и задачи мероприятия
(должны отвечать целям и задачам субсидии)</t>
  </si>
  <si>
    <t>Как измеряется результат и оценивается эффективность</t>
  </si>
  <si>
    <t>Город</t>
  </si>
  <si>
    <t>На какое количество людей рассчитано мероприятие оффлайн?</t>
  </si>
  <si>
    <t>На какое количество людей рассчитано мероприятие онлайн</t>
  </si>
  <si>
    <t>Язык мероприятия</t>
  </si>
  <si>
    <t>Необходимость в переводчиках</t>
  </si>
  <si>
    <t>Да/Нет</t>
  </si>
  <si>
    <t xml:space="preserve">Краткое описание </t>
  </si>
  <si>
    <t>Ссылка на регистрацию мероприятия</t>
  </si>
  <si>
    <t>Программа, спикеры</t>
  </si>
  <si>
    <t>Необходимая дополнительная коммуникационная поддержка 
от пиара или маркетинга (написать конкретно)</t>
  </si>
  <si>
    <t>Изготовление материалов</t>
  </si>
  <si>
    <r>
      <rPr>
        <sz val="11"/>
        <color theme="1"/>
        <rFont val="Calibri"/>
        <family val="2"/>
        <charset val="204"/>
        <scheme val="minor"/>
      </rPr>
      <t xml:space="preserve">Необходимость в изготовлении баннера мероприятия для соц. сетей 
</t>
    </r>
    <r>
      <rPr>
        <sz val="10"/>
        <color theme="1"/>
        <rFont val="Calibri"/>
        <family val="2"/>
        <charset val="204"/>
        <scheme val="minor"/>
      </rPr>
      <t>(напишите, что должно быть написано на баннере — это будет передано как ТЗ дизайнеру).</t>
    </r>
  </si>
  <si>
    <t xml:space="preserve">Необходимые раздаточные материалы, требующие дополнительного дизайна и печати 
(какие, на каком языке, сколько в шт., кто готовит контент) </t>
  </si>
  <si>
    <t>Необходимость в дизайне презентации спикеров (количество, объём в слайдах, ответственный за контент) 
- шаблон 
- изготовление презентации дизайнером
- макет заглушки на экран</t>
  </si>
  <si>
    <t>Фотосъёмка 
- Осуществляется сотрудником ФРИИ
- Подрядная организация (указать время работы)</t>
  </si>
  <si>
    <t>Видеосъемка
- Осуществляется сотрудником ФРИИ
- Подрядная организация (указать время работы)</t>
  </si>
  <si>
    <t>Монтаж отснятого видеоматериала (ролик до 10 минут)</t>
  </si>
  <si>
    <t>Монтаж промо-ролика до 10 минут 
(исходный материал Заказчика)</t>
  </si>
  <si>
    <t>Видеоролик для социальных сетей до 10 секунд 
(исходные материалы Заказчика)</t>
  </si>
  <si>
    <t>Монтаж заставки мероприятия 
(логотип предоставляется Заказчиком)</t>
  </si>
  <si>
    <t>Необходимость в видеозаписи, онлайн-трансляции, 
публикации видео в youtube-канале в открытом/закрытом доступе 
(если есть особые требования к съёмке/трансляции, опишите их)</t>
  </si>
  <si>
    <t>Рассадка в зале, дополнительные столы, стулья, таблички</t>
  </si>
  <si>
    <t>Онлайн трансляция
— какие инструменты (зум и тд)
— ссылка на трансляцию
— условия (чтобы нас только слушали, слушали и могли ответить)
- данные для доступа к личному кабинету</t>
  </si>
  <si>
    <t>Выкладывание трансляции в ютуб</t>
  </si>
  <si>
    <t>Регистрация (нужна ли организованная регистрация или регистрация на стороне инициатора)
Списки с указанием статуса бейджа!</t>
  </si>
  <si>
    <t>Время начал регистрации</t>
  </si>
  <si>
    <t>Время завершения регистрации</t>
  </si>
  <si>
    <t>Навигация на площадку</t>
  </si>
  <si>
    <t xml:space="preserve">Хостес </t>
  </si>
  <si>
    <t>Гардероб</t>
  </si>
  <si>
    <t>Микрофоны</t>
  </si>
  <si>
    <t>Бейджи участников, кол-во в шт.:
 — укажите статус и кол-во бейджей (СПРИНТ, ФРИИ, ЭКСПЕРТ, ГОСТЬ, СМИ)
— в какое время и каким образом списки участников появятся на регистрации</t>
  </si>
  <si>
    <t>Кейтеринг/питание (на какое количество человек, сколько раз, в какое время)
Кофе-брейк или горячее</t>
  </si>
  <si>
    <t>Есть ли особые требования к брендированию площадки? 
— заставки на экранах
— оформление мероприятия с использованием баннеров</t>
  </si>
  <si>
    <t>Оформление фотозоны подрядной организацией
 (указать какие)</t>
  </si>
  <si>
    <t>Маски, перчатки</t>
  </si>
  <si>
    <t>Письмо на aho@iidf.ru статус
(информация в письме: дата мероприятия, кол-во участников, зал, температура кондиционера, информация и регистрации, просьба о уборки зала к мероприятию и после)</t>
  </si>
  <si>
    <t xml:space="preserve">Дополнительные комментарии </t>
  </si>
  <si>
    <t>Принять</t>
  </si>
  <si>
    <t>На доработку</t>
  </si>
  <si>
    <t>Финансовые расходы</t>
  </si>
  <si>
    <t>Наименование документа, дата, номер, исполнитель</t>
  </si>
  <si>
    <t>Краткое описание расходов</t>
  </si>
  <si>
    <t>Наименование закрывающего 
документа, дата, номер</t>
  </si>
  <si>
    <t>Состав</t>
  </si>
  <si>
    <t>Сумма</t>
  </si>
  <si>
    <t>Задание №  от 13.07.23 к Договору №  от  __ апреля 2023 г.
ООО «__________»</t>
  </si>
  <si>
    <t>Оказание услуг по сервисному обслуживанию мероприятий</t>
  </si>
  <si>
    <t>Акт сдачи-приемки № 3 от 20.07.23</t>
  </si>
  <si>
    <t>Услуги:
1) хостес
2) администри-рования
3) регистрации участников
4) предоставление оборудования для регистрации участников
5) производство материалов: 50 наклеек для бейджей</t>
  </si>
  <si>
    <t>10 000</t>
  </si>
  <si>
    <t>Оказание услуг по 
организации питания участников мероприятий</t>
  </si>
  <si>
    <t>Акт сдачи-приемки № 3 
от 20.07.23</t>
  </si>
  <si>
    <t xml:space="preserve">Услуги:
1) питание (2 кофе-брейка)
2) сопутствующие услуги </t>
  </si>
  <si>
    <t>Изготовление печатной 
рекламной продукции (ленты и бейджи)</t>
  </si>
  <si>
    <t>Акт сдачи-приемки выполненных 
работ от 25.08.2021 г.</t>
  </si>
  <si>
    <t xml:space="preserve">Бейджи
50 шт. 
Ленты
50 шт. </t>
  </si>
  <si>
    <t>Изготовление раздаточных материалов 
для участников мероприятий</t>
  </si>
  <si>
    <t>Акт сдачи-приемки 
выполненных работ от 24.05.23 № 4</t>
  </si>
  <si>
    <t>1. Раздаточные материалы: (брошюры) 140 экз. (20 комплектов по 7 брошюр) *
2. Папка с клапаном на магнитной ленте-упаковка для брошюр – 20 шт.
3. Пакет с логотипом ФРИИ Акселератора Спринт – 20 шт.</t>
  </si>
  <si>
    <t>Итого</t>
  </si>
  <si>
    <t>Раздаточные материалы</t>
  </si>
  <si>
    <t>N</t>
  </si>
  <si>
    <t>Наименование продукции</t>
  </si>
  <si>
    <t>Кол-во, шт</t>
  </si>
  <si>
    <t>Бейдж</t>
  </si>
  <si>
    <t>Ленты</t>
  </si>
  <si>
    <t>Раздаточные материалы (брошюры)
20 комплектов по 9 брошюр в каждом</t>
  </si>
  <si>
    <t>Папка с клапаном на магнитной ленте-упаковка для брошюр</t>
  </si>
  <si>
    <t>Пакет с логотипом ФРИИ Акселератора Спринт</t>
  </si>
  <si>
    <t>Заполнить из Основного</t>
  </si>
  <si>
    <t>Организатор мероприятия</t>
  </si>
  <si>
    <t>Источник финансирования</t>
  </si>
  <si>
    <t xml:space="preserve">Инициатор мероприятия </t>
  </si>
  <si>
    <t>из вкладки Основное</t>
  </si>
  <si>
    <t>Направление деятельности</t>
  </si>
  <si>
    <t>Дата время проведения мероприятия:</t>
  </si>
  <si>
    <t>Место проведения мероприятия:</t>
  </si>
  <si>
    <t>Краткое описание</t>
  </si>
  <si>
    <t>Цель проведения мероприятия</t>
  </si>
  <si>
    <t>Достигнутый результат</t>
  </si>
  <si>
    <t>Список участников</t>
  </si>
  <si>
    <t>Загрузить</t>
  </si>
  <si>
    <t>Просмотреть</t>
  </si>
  <si>
    <t>Очистить</t>
  </si>
  <si>
    <t>Количество участников</t>
  </si>
  <si>
    <t>Всего, чел</t>
  </si>
  <si>
    <t>Оффлайн, чел</t>
  </si>
  <si>
    <t>Онлайн, чел</t>
  </si>
  <si>
    <t>Плановое количество</t>
  </si>
  <si>
    <t>Зарегистрировано</t>
  </si>
  <si>
    <t>Вид аккредитации на мероприятии</t>
  </si>
  <si>
    <t>timepad.ru</t>
  </si>
  <si>
    <t>Фактическое количество</t>
  </si>
  <si>
    <t>Ссылка на мероприятие</t>
  </si>
  <si>
    <t>https://iidf.timepad.ru/event/2</t>
  </si>
  <si>
    <t>Фотоотчет</t>
  </si>
  <si>
    <t>Файл</t>
  </si>
  <si>
    <t>1.jpg</t>
  </si>
  <si>
    <t>Регистрация, выдача бейджей и лент</t>
  </si>
  <si>
    <t>Приложения</t>
  </si>
  <si>
    <t>Сумма расходов на мероприятие:</t>
  </si>
  <si>
    <t>Сформровать отчет</t>
  </si>
  <si>
    <t>Автор</t>
  </si>
  <si>
    <t>Поле</t>
  </si>
  <si>
    <t>Было</t>
  </si>
  <si>
    <t>Стало</t>
  </si>
  <si>
    <t>Выгрузка Спикеров мероприятий</t>
  </si>
  <si>
    <t xml:space="preserve">Организация </t>
  </si>
  <si>
    <t>Тема</t>
  </si>
  <si>
    <t xml:space="preserve">Участие </t>
  </si>
  <si>
    <t>выгружаются только те кто принял участие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</si>
</sst>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8" formatCode="d"/>
    <numFmt numFmtId="169" formatCode="dd\.mm\.yyyy"/>
    <numFmt numFmtId="170" formatCode="mmm\.yy"/>
  </numFmts>
  <fonts count="4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ＭＳ ゴシック"/>
      <charset val="134"/>
    </font>
    <font>
      <sz val="11"/>
      <color rgb="FFFF0000"/>
      <name val="Calibri"/>
      <family val="2"/>
      <charset val="204"/>
      <scheme val="minor"/>
    </font>
    <font>
      <u/>
      <sz val="11"/>
      <color indexed="4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9"/>
      <color theme="1" tint="0.1498764000366222"/>
      <name val="Calibri"/>
      <family val="2"/>
      <charset val="204"/>
      <scheme val="minor"/>
    </font>
    <font>
      <sz val="10"/>
      <color theme="1" tint="0.1498764000366222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b/>
      <sz val="9"/>
      <color theme="4" tint="0.39982299264503923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sz val="10"/>
      <color theme="1" tint="0.14990691854609822"/>
      <name val="Calibri Light"/>
      <family val="2"/>
      <charset val="204"/>
      <scheme val="major"/>
    </font>
    <font>
      <b/>
      <sz val="10"/>
      <color theme="0"/>
      <name val="Calibri Light"/>
      <family val="2"/>
      <charset val="204"/>
      <scheme val="major"/>
    </font>
    <font>
      <b/>
      <sz val="28"/>
      <color theme="4"/>
      <name val="Calibri Light"/>
      <family val="2"/>
      <charset val="204"/>
      <scheme val="major"/>
    </font>
    <font>
      <b/>
      <sz val="10"/>
      <color theme="4"/>
      <name val="Calibri Light"/>
      <family val="2"/>
      <charset val="204"/>
      <scheme val="major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1"/>
      <name val="Calibri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8"/>
      <color theme="1" tint="0.14993743705557422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 tint="0.14990691854609822"/>
      <name val="Calibri Light"/>
      <family val="2"/>
      <charset val="204"/>
      <scheme val="major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1">
    <fill>
      <patternFill patternType="none"/>
    </fill>
    <fill>
      <patternFill patternType="gray125"/>
    </fill>
    <fill>
      <patternFill patternType="solid">
        <fgColor theme="0" tint="-0.14996795556505021"/>
        <bgColor theme="0" tint="-0.14996795556505021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0" tint="-0.14996795556505021"/>
      </patternFill>
    </fill>
    <fill>
      <patternFill patternType="solid">
        <fgColor rgb="FFD9D9D9"/>
        <bgColor rgb="FFCCCC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CCCC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rgb="FF92D050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0" tint="-0.249977111117893"/>
        <bgColor theme="0" tint="-0.249977111117893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D0CECE"/>
        <bgColor rgb="FFD0CECE"/>
      </patternFill>
    </fill>
    <fill>
      <patternFill patternType="solid">
        <fgColor rgb="FF66FFFF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AEE4F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4.9989318521683403E-2"/>
        <bgColor theme="0" tint="-4.9989318521683403E-2"/>
      </patternFill>
    </fill>
    <fill>
      <gradientFill degree="90">
        <stop position="0">
          <color theme="0"/>
        </stop>
        <stop position="1">
          <color theme="0" tint="-5.0935392315439317E-2"/>
        </stop>
      </gradientFill>
    </fill>
    <fill>
      <patternFill patternType="solid">
        <fgColor theme="4" tint="0.3999145481734672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 diagonalUp="1">
      <left style="thin">
        <color auto="1"/>
      </left>
      <right/>
      <top style="thin">
        <color auto="1"/>
      </top>
      <bottom/>
      <diagonal style="hair">
        <color auto="1"/>
      </diagonal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theme="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>
      <alignment vertical="center"/>
    </xf>
    <xf numFmtId="0" fontId="7" fillId="0" borderId="0" applyNumberFormat="0" applyFill="0" applyBorder="0" applyProtection="0">
      <alignment vertical="center"/>
    </xf>
    <xf numFmtId="168" fontId="33" fillId="39" borderId="0" applyNumberFormat="0" applyFont="0" applyBorder="0" applyAlignment="0" applyProtection="0">
      <alignment horizontal="center"/>
    </xf>
    <xf numFmtId="0" fontId="17" fillId="0" borderId="0">
      <alignment vertical="center"/>
    </xf>
    <xf numFmtId="0" fontId="28" fillId="0" borderId="0"/>
    <xf numFmtId="0" fontId="15" fillId="0" borderId="0" applyNumberFormat="0" applyFill="0" applyBorder="0" applyAlignment="0" applyProtection="0"/>
    <xf numFmtId="0" fontId="17" fillId="0" borderId="0" applyFill="0" applyBorder="0" applyProtection="0">
      <alignment horizontal="right" vertical="center"/>
    </xf>
    <xf numFmtId="168" fontId="12" fillId="0" borderId="0" applyFill="0" applyBorder="0" applyProtection="0">
      <alignment horizontal="right"/>
    </xf>
    <xf numFmtId="0" fontId="19" fillId="0" borderId="0" applyFill="0" applyBorder="0" applyProtection="0">
      <alignment horizontal="right" vertical="top"/>
    </xf>
    <xf numFmtId="0" fontId="18" fillId="40" borderId="0" applyNumberFormat="0" applyBorder="0" applyProtection="0">
      <alignment horizontal="center" vertical="center"/>
    </xf>
    <xf numFmtId="0" fontId="14" fillId="0" borderId="22" applyNumberFormat="0" applyFill="0" applyProtection="0">
      <alignment horizontal="right"/>
    </xf>
  </cellStyleXfs>
  <cellXfs count="30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4" fillId="3" borderId="5" xfId="0" applyFont="1" applyFill="1" applyBorder="1" applyAlignment="1"/>
    <xf numFmtId="0" fontId="4" fillId="3" borderId="7" xfId="0" applyFont="1" applyFill="1" applyBorder="1" applyAlignment="1"/>
    <xf numFmtId="0" fontId="0" fillId="2" borderId="4" xfId="0" applyFill="1" applyBorder="1" applyAlignment="1">
      <alignment horizontal="left" vertical="center"/>
    </xf>
    <xf numFmtId="0" fontId="0" fillId="3" borderId="4" xfId="0" applyFill="1" applyBorder="1">
      <alignment vertical="center"/>
    </xf>
    <xf numFmtId="0" fontId="0" fillId="3" borderId="0" xfId="0" applyFill="1">
      <alignment vertical="center"/>
    </xf>
    <xf numFmtId="0" fontId="0" fillId="3" borderId="7" xfId="0" applyFill="1" applyBorder="1">
      <alignment vertical="center"/>
    </xf>
    <xf numFmtId="0" fontId="0" fillId="3" borderId="8" xfId="0" applyFill="1" applyBorder="1">
      <alignment vertical="center"/>
    </xf>
    <xf numFmtId="0" fontId="3" fillId="2" borderId="0" xfId="0" applyFont="1" applyFill="1" applyAlignment="1">
      <alignment horizontal="left" vertical="center"/>
    </xf>
    <xf numFmtId="0" fontId="4" fillId="4" borderId="5" xfId="0" applyFont="1" applyFill="1" applyBorder="1" applyAlignment="1"/>
    <xf numFmtId="0" fontId="4" fillId="4" borderId="7" xfId="0" applyFont="1" applyFill="1" applyBorder="1" applyAlignment="1"/>
    <xf numFmtId="0" fontId="0" fillId="3" borderId="3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0" xfId="0" applyFill="1">
      <alignment vertical="center"/>
    </xf>
    <xf numFmtId="0" fontId="4" fillId="6" borderId="5" xfId="0" applyFont="1" applyFill="1" applyBorder="1" applyAlignment="1"/>
    <xf numFmtId="0" fontId="4" fillId="6" borderId="7" xfId="0" applyFont="1" applyFill="1" applyBorder="1" applyAlignment="1"/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11" xfId="0" applyFill="1" applyBorder="1">
      <alignment vertical="center"/>
    </xf>
    <xf numFmtId="0" fontId="0" fillId="4" borderId="10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0" xfId="0" applyFill="1" applyAlignment="1">
      <alignment horizontal="right" vertical="center"/>
    </xf>
    <xf numFmtId="0" fontId="0" fillId="5" borderId="0" xfId="0" applyFill="1" applyAlignment="1">
      <alignment horizontal="left" vertical="center"/>
    </xf>
    <xf numFmtId="0" fontId="0" fillId="2" borderId="0" xfId="0" applyFill="1">
      <alignment vertical="center"/>
    </xf>
    <xf numFmtId="0" fontId="0" fillId="5" borderId="0" xfId="0" applyFill="1">
      <alignment vertical="center"/>
    </xf>
    <xf numFmtId="0" fontId="0" fillId="4" borderId="0" xfId="0" applyFill="1" applyAlignment="1">
      <alignment horizontal="center" vertical="center"/>
    </xf>
    <xf numFmtId="0" fontId="0" fillId="9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5" fillId="3" borderId="0" xfId="0" applyFont="1" applyFill="1" applyAlignment="1"/>
    <xf numFmtId="0" fontId="5" fillId="10" borderId="0" xfId="0" applyFont="1" applyFill="1" applyAlignment="1"/>
    <xf numFmtId="0" fontId="5" fillId="8" borderId="0" xfId="0" applyFont="1" applyFill="1" applyAlignment="1"/>
    <xf numFmtId="0" fontId="6" fillId="4" borderId="11" xfId="0" applyFont="1" applyFill="1" applyBorder="1">
      <alignment vertical="center"/>
    </xf>
    <xf numFmtId="0" fontId="6" fillId="0" borderId="0" xfId="0" applyFont="1">
      <alignment vertical="center"/>
    </xf>
    <xf numFmtId="0" fontId="0" fillId="2" borderId="4" xfId="0" applyFill="1" applyBorder="1" applyAlignment="1">
      <alignment horizontal="right" vertical="center"/>
    </xf>
    <xf numFmtId="0" fontId="0" fillId="5" borderId="0" xfId="0" applyFill="1" applyAlignment="1">
      <alignment horizontal="right" vertical="center"/>
    </xf>
    <xf numFmtId="0" fontId="0" fillId="2" borderId="0" xfId="0" applyFill="1" applyAlignment="1">
      <alignment horizontal="center" vertical="center" wrapText="1"/>
    </xf>
    <xf numFmtId="0" fontId="0" fillId="4" borderId="4" xfId="0" applyFill="1" applyBorder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4" borderId="4" xfId="0" applyFill="1" applyBorder="1" applyAlignment="1">
      <alignment horizontal="center" vertical="center"/>
    </xf>
    <xf numFmtId="0" fontId="5" fillId="8" borderId="6" xfId="0" applyFont="1" applyFill="1" applyBorder="1" applyAlignment="1"/>
    <xf numFmtId="0" fontId="4" fillId="12" borderId="5" xfId="0" applyFont="1" applyFill="1" applyBorder="1" applyAlignment="1"/>
    <xf numFmtId="0" fontId="4" fillId="12" borderId="7" xfId="0" applyFont="1" applyFill="1" applyBorder="1" applyAlignment="1"/>
    <xf numFmtId="0" fontId="0" fillId="2" borderId="15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4" xfId="0" applyFill="1" applyBorder="1" applyAlignment="1">
      <alignment vertical="top"/>
    </xf>
    <xf numFmtId="0" fontId="9" fillId="2" borderId="4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5" fillId="8" borderId="19" xfId="0" applyFont="1" applyFill="1" applyBorder="1" applyAlignment="1"/>
    <xf numFmtId="0" fontId="0" fillId="2" borderId="11" xfId="0" applyFill="1" applyBorder="1">
      <alignment vertical="center"/>
    </xf>
    <xf numFmtId="0" fontId="5" fillId="8" borderId="9" xfId="0" applyFont="1" applyFill="1" applyBorder="1" applyAlignment="1"/>
    <xf numFmtId="0" fontId="0" fillId="2" borderId="6" xfId="0" applyFill="1" applyBorder="1">
      <alignment vertical="center"/>
    </xf>
    <xf numFmtId="0" fontId="5" fillId="8" borderId="20" xfId="0" applyFont="1" applyFill="1" applyBorder="1" applyAlignment="1"/>
    <xf numFmtId="0" fontId="5" fillId="8" borderId="21" xfId="0" applyFont="1" applyFill="1" applyBorder="1" applyAlignment="1"/>
    <xf numFmtId="0" fontId="7" fillId="2" borderId="11" xfId="1" applyFill="1" applyBorder="1">
      <alignment vertical="center"/>
    </xf>
    <xf numFmtId="0" fontId="0" fillId="2" borderId="9" xfId="0" applyFill="1" applyBorder="1">
      <alignment vertical="center"/>
    </xf>
    <xf numFmtId="0" fontId="5" fillId="8" borderId="1" xfId="0" applyFont="1" applyFill="1" applyBorder="1" applyAlignment="1"/>
    <xf numFmtId="0" fontId="9" fillId="0" borderId="0" xfId="0" applyFont="1">
      <alignment vertical="center"/>
    </xf>
    <xf numFmtId="168" fontId="12" fillId="0" borderId="0" xfId="7">
      <alignment horizontal="right"/>
    </xf>
    <xf numFmtId="168" fontId="13" fillId="0" borderId="0" xfId="7" applyFont="1">
      <alignment horizontal="right"/>
    </xf>
    <xf numFmtId="168" fontId="12" fillId="18" borderId="0" xfId="7" applyFill="1">
      <alignment horizontal="right"/>
    </xf>
    <xf numFmtId="168" fontId="13" fillId="0" borderId="0" xfId="2" applyFont="1" applyFill="1">
      <alignment horizontal="center"/>
    </xf>
    <xf numFmtId="0" fontId="12" fillId="0" borderId="0" xfId="7" applyNumberFormat="1">
      <alignment horizontal="right"/>
    </xf>
    <xf numFmtId="0" fontId="14" fillId="0" borderId="22" xfId="10" applyNumberFormat="1">
      <alignment horizontal="right"/>
    </xf>
    <xf numFmtId="168" fontId="15" fillId="0" borderId="0" xfId="5" applyNumberFormat="1" applyAlignment="1">
      <alignment horizontal="center"/>
    </xf>
    <xf numFmtId="168" fontId="12" fillId="0" borderId="0" xfId="7" applyAlignment="1">
      <alignment horizontal="center"/>
    </xf>
    <xf numFmtId="168" fontId="16" fillId="0" borderId="0" xfId="7" applyFont="1" applyAlignment="1">
      <alignment horizontal="center"/>
    </xf>
    <xf numFmtId="168" fontId="16" fillId="0" borderId="0" xfId="7" applyFont="1">
      <alignment horizontal="right"/>
    </xf>
    <xf numFmtId="168" fontId="12" fillId="19" borderId="0" xfId="7" applyFill="1">
      <alignment horizontal="right"/>
    </xf>
    <xf numFmtId="168" fontId="13" fillId="0" borderId="0" xfId="7" applyFont="1" applyAlignment="1">
      <alignment horizontal="left"/>
    </xf>
    <xf numFmtId="0" fontId="17" fillId="18" borderId="0" xfId="6" applyFill="1">
      <alignment horizontal="right" vertical="center"/>
    </xf>
    <xf numFmtId="168" fontId="12" fillId="21" borderId="0" xfId="7" applyFill="1">
      <alignment horizontal="right"/>
    </xf>
    <xf numFmtId="168" fontId="12" fillId="22" borderId="0" xfId="7" applyFill="1">
      <alignment horizontal="right"/>
    </xf>
    <xf numFmtId="168" fontId="12" fillId="23" borderId="0" xfId="7" applyFill="1">
      <alignment horizontal="right"/>
    </xf>
    <xf numFmtId="168" fontId="12" fillId="24" borderId="0" xfId="7" applyFill="1">
      <alignment horizontal="right"/>
    </xf>
    <xf numFmtId="168" fontId="12" fillId="25" borderId="0" xfId="7" applyFill="1">
      <alignment horizontal="right"/>
    </xf>
    <xf numFmtId="0" fontId="19" fillId="18" borderId="0" xfId="8" applyFill="1">
      <alignment horizontal="right" vertical="top"/>
    </xf>
    <xf numFmtId="0" fontId="19" fillId="0" borderId="0" xfId="8">
      <alignment horizontal="right" vertical="top"/>
    </xf>
    <xf numFmtId="168" fontId="12" fillId="26" borderId="0" xfId="7" applyFill="1">
      <alignment horizontal="right"/>
    </xf>
    <xf numFmtId="168" fontId="12" fillId="27" borderId="0" xfId="7" applyFill="1">
      <alignment horizontal="right"/>
    </xf>
    <xf numFmtId="0" fontId="17" fillId="18" borderId="0" xfId="3" applyFill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3" fillId="0" borderId="0" xfId="0" applyFont="1">
      <alignment vertical="center"/>
    </xf>
    <xf numFmtId="0" fontId="23" fillId="28" borderId="1" xfId="0" applyFont="1" applyFill="1" applyBorder="1" applyAlignment="1">
      <alignment vertical="top" wrapText="1"/>
    </xf>
    <xf numFmtId="0" fontId="24" fillId="0" borderId="1" xfId="0" applyFont="1" applyBorder="1">
      <alignment vertical="center"/>
    </xf>
    <xf numFmtId="0" fontId="24" fillId="29" borderId="1" xfId="0" applyFont="1" applyFill="1" applyBorder="1" applyAlignment="1">
      <alignment vertical="center" wrapText="1"/>
    </xf>
    <xf numFmtId="0" fontId="25" fillId="0" borderId="1" xfId="0" applyFont="1" applyBorder="1">
      <alignment vertical="center"/>
    </xf>
    <xf numFmtId="0" fontId="25" fillId="29" borderId="1" xfId="0" applyFont="1" applyFill="1" applyBorder="1" applyAlignment="1">
      <alignment horizontal="right" vertical="center" wrapText="1"/>
    </xf>
    <xf numFmtId="0" fontId="25" fillId="29" borderId="1" xfId="0" applyFont="1" applyFill="1" applyBorder="1" applyAlignment="1">
      <alignment vertical="center" wrapText="1"/>
    </xf>
    <xf numFmtId="170" fontId="23" fillId="19" borderId="1" xfId="0" applyNumberFormat="1" applyFont="1" applyFill="1" applyBorder="1" applyAlignment="1">
      <alignment vertical="center" wrapText="1"/>
    </xf>
    <xf numFmtId="0" fontId="24" fillId="21" borderId="1" xfId="0" applyFont="1" applyFill="1" applyBorder="1" applyAlignment="1">
      <alignment vertical="center" wrapText="1"/>
    </xf>
    <xf numFmtId="0" fontId="25" fillId="21" borderId="1" xfId="0" applyFont="1" applyFill="1" applyBorder="1" applyAlignment="1">
      <alignment horizontal="right" vertical="center" wrapText="1"/>
    </xf>
    <xf numFmtId="0" fontId="25" fillId="21" borderId="1" xfId="0" applyFont="1" applyFill="1" applyBorder="1" applyAlignment="1">
      <alignment vertical="center" wrapText="1"/>
    </xf>
    <xf numFmtId="0" fontId="24" fillId="31" borderId="1" xfId="0" applyFont="1" applyFill="1" applyBorder="1" applyAlignment="1">
      <alignment vertical="center" wrapText="1"/>
    </xf>
    <xf numFmtId="0" fontId="26" fillId="31" borderId="1" xfId="0" applyFont="1" applyFill="1" applyBorder="1" applyAlignment="1">
      <alignment horizontal="right" vertical="center" wrapText="1"/>
    </xf>
    <xf numFmtId="0" fontId="25" fillId="31" borderId="1" xfId="0" applyFont="1" applyFill="1" applyBorder="1" applyAlignment="1">
      <alignment vertical="center" wrapText="1"/>
    </xf>
    <xf numFmtId="0" fontId="25" fillId="20" borderId="1" xfId="0" applyFont="1" applyFill="1" applyBorder="1" applyAlignment="1">
      <alignment vertical="center" wrapText="1"/>
    </xf>
    <xf numFmtId="0" fontId="25" fillId="32" borderId="1" xfId="0" applyFont="1" applyFill="1" applyBorder="1" applyAlignment="1">
      <alignment vertical="center" wrapText="1"/>
    </xf>
    <xf numFmtId="0" fontId="24" fillId="33" borderId="1" xfId="0" applyFont="1" applyFill="1" applyBorder="1" applyAlignment="1">
      <alignment vertical="center" wrapText="1"/>
    </xf>
    <xf numFmtId="0" fontId="26" fillId="33" borderId="1" xfId="0" applyFont="1" applyFill="1" applyBorder="1" applyAlignment="1">
      <alignment horizontal="right" vertical="center" wrapText="1"/>
    </xf>
    <xf numFmtId="0" fontId="25" fillId="33" borderId="1" xfId="0" applyFont="1" applyFill="1" applyBorder="1" applyAlignment="1">
      <alignment vertical="center" wrapText="1"/>
    </xf>
    <xf numFmtId="0" fontId="25" fillId="27" borderId="1" xfId="0" applyFont="1" applyFill="1" applyBorder="1" applyAlignment="1">
      <alignment vertical="center" wrapText="1"/>
    </xf>
    <xf numFmtId="0" fontId="24" fillId="34" borderId="1" xfId="0" applyFont="1" applyFill="1" applyBorder="1" applyAlignment="1">
      <alignment vertical="center" wrapText="1"/>
    </xf>
    <xf numFmtId="0" fontId="26" fillId="34" borderId="1" xfId="0" applyFont="1" applyFill="1" applyBorder="1" applyAlignment="1">
      <alignment horizontal="right" vertical="center" wrapText="1"/>
    </xf>
    <xf numFmtId="0" fontId="25" fillId="34" borderId="1" xfId="0" applyFont="1" applyFill="1" applyBorder="1" applyAlignment="1">
      <alignment vertical="center" wrapText="1"/>
    </xf>
    <xf numFmtId="0" fontId="24" fillId="35" borderId="1" xfId="0" applyFont="1" applyFill="1" applyBorder="1" applyAlignment="1">
      <alignment vertical="center" wrapText="1"/>
    </xf>
    <xf numFmtId="0" fontId="26" fillId="35" borderId="1" xfId="0" applyFont="1" applyFill="1" applyBorder="1" applyAlignment="1">
      <alignment horizontal="right" vertical="center" wrapText="1"/>
    </xf>
    <xf numFmtId="0" fontId="25" fillId="35" borderId="1" xfId="0" applyFont="1" applyFill="1" applyBorder="1" applyAlignment="1">
      <alignment vertical="center" wrapText="1"/>
    </xf>
    <xf numFmtId="0" fontId="24" fillId="36" borderId="1" xfId="0" applyFont="1" applyFill="1" applyBorder="1" applyAlignment="1">
      <alignment vertical="center" wrapText="1"/>
    </xf>
    <xf numFmtId="0" fontId="26" fillId="36" borderId="1" xfId="0" applyFont="1" applyFill="1" applyBorder="1" applyAlignment="1">
      <alignment horizontal="right" vertical="center" wrapText="1"/>
    </xf>
    <xf numFmtId="0" fontId="25" fillId="36" borderId="1" xfId="0" applyFont="1" applyFill="1" applyBorder="1" applyAlignment="1">
      <alignment vertical="center" wrapText="1"/>
    </xf>
    <xf numFmtId="170" fontId="25" fillId="19" borderId="1" xfId="0" applyNumberFormat="1" applyFont="1" applyFill="1" applyBorder="1" applyAlignment="1">
      <alignment vertical="center" wrapText="1"/>
    </xf>
    <xf numFmtId="0" fontId="25" fillId="19" borderId="1" xfId="0" applyFont="1" applyFill="1" applyBorder="1" applyAlignment="1">
      <alignment vertical="center" wrapText="1"/>
    </xf>
    <xf numFmtId="0" fontId="25" fillId="37" borderId="1" xfId="0" applyFont="1" applyFill="1" applyBorder="1" applyAlignment="1">
      <alignment vertical="center" wrapText="1"/>
    </xf>
    <xf numFmtId="0" fontId="0" fillId="0" borderId="0" xfId="0" applyAlignment="1"/>
    <xf numFmtId="0" fontId="11" fillId="0" borderId="0" xfId="0" applyFont="1" applyAlignment="1"/>
    <xf numFmtId="0" fontId="11" fillId="38" borderId="2" xfId="0" applyFont="1" applyFill="1" applyBorder="1" applyAlignment="1"/>
    <xf numFmtId="0" fontId="11" fillId="38" borderId="4" xfId="0" applyFont="1" applyFill="1" applyBorder="1" applyAlignment="1"/>
    <xf numFmtId="0" fontId="28" fillId="38" borderId="0" xfId="0" applyFont="1" applyFill="1" applyAlignment="1"/>
    <xf numFmtId="0" fontId="28" fillId="0" borderId="13" xfId="0" applyFont="1" applyBorder="1" applyAlignment="1">
      <alignment horizontal="center" vertical="center"/>
    </xf>
    <xf numFmtId="0" fontId="11" fillId="38" borderId="0" xfId="0" applyFont="1" applyFill="1" applyAlignment="1"/>
    <xf numFmtId="0" fontId="11" fillId="38" borderId="7" xfId="0" applyFont="1" applyFill="1" applyBorder="1" applyAlignment="1"/>
    <xf numFmtId="0" fontId="11" fillId="38" borderId="8" xfId="0" applyFont="1" applyFill="1" applyBorder="1" applyAlignment="1"/>
    <xf numFmtId="0" fontId="30" fillId="38" borderId="0" xfId="0" applyFont="1" applyFill="1" applyAlignment="1"/>
    <xf numFmtId="0" fontId="28" fillId="38" borderId="3" xfId="0" applyFont="1" applyFill="1" applyBorder="1" applyAlignment="1"/>
    <xf numFmtId="0" fontId="11" fillId="38" borderId="3" xfId="0" applyFont="1" applyFill="1" applyBorder="1" applyAlignment="1"/>
    <xf numFmtId="0" fontId="27" fillId="0" borderId="0" xfId="0" applyFont="1" applyAlignment="1"/>
    <xf numFmtId="0" fontId="4" fillId="0" borderId="0" xfId="0" applyFont="1" applyAlignment="1"/>
    <xf numFmtId="0" fontId="4" fillId="0" borderId="0" xfId="0" applyFont="1">
      <alignment vertical="center"/>
    </xf>
    <xf numFmtId="0" fontId="28" fillId="0" borderId="1" xfId="0" applyFont="1" applyBorder="1" applyAlignment="1">
      <alignment wrapText="1"/>
    </xf>
    <xf numFmtId="0" fontId="11" fillId="38" borderId="12" xfId="0" applyFont="1" applyFill="1" applyBorder="1" applyAlignment="1"/>
    <xf numFmtId="0" fontId="5" fillId="0" borderId="0" xfId="0" applyFont="1" applyAlignment="1"/>
    <xf numFmtId="0" fontId="32" fillId="0" borderId="0" xfId="0" applyFont="1">
      <alignment vertical="center"/>
    </xf>
    <xf numFmtId="0" fontId="11" fillId="15" borderId="13" xfId="0" applyFont="1" applyFill="1" applyBorder="1" applyAlignment="1"/>
    <xf numFmtId="0" fontId="11" fillId="38" borderId="13" xfId="0" applyFont="1" applyFill="1" applyBorder="1" applyAlignment="1"/>
    <xf numFmtId="0" fontId="11" fillId="38" borderId="9" xfId="0" applyFont="1" applyFill="1" applyBorder="1" applyAlignment="1"/>
    <xf numFmtId="0" fontId="11" fillId="38" borderId="11" xfId="0" applyFont="1" applyFill="1" applyBorder="1" applyAlignment="1"/>
    <xf numFmtId="0" fontId="11" fillId="38" borderId="6" xfId="0" applyFont="1" applyFill="1" applyBorder="1" applyAlignment="1"/>
    <xf numFmtId="0" fontId="11" fillId="38" borderId="10" xfId="0" applyFont="1" applyFill="1" applyBorder="1" applyAlignment="1"/>
    <xf numFmtId="0" fontId="11" fillId="0" borderId="1" xfId="0" applyFont="1" applyBorder="1" applyAlignment="1"/>
    <xf numFmtId="0" fontId="5" fillId="8" borderId="12" xfId="0" applyFont="1" applyFill="1" applyBorder="1" applyAlignment="1"/>
    <xf numFmtId="0" fontId="27" fillId="38" borderId="3" xfId="0" applyFont="1" applyFill="1" applyBorder="1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wrapText="1"/>
    </xf>
    <xf numFmtId="0" fontId="28" fillId="0" borderId="13" xfId="0" applyFont="1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169" fontId="31" fillId="0" borderId="12" xfId="0" applyNumberFormat="1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31" fillId="0" borderId="6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20" fontId="4" fillId="0" borderId="1" xfId="0" applyNumberFormat="1" applyFont="1" applyBorder="1" applyAlignment="1">
      <alignment horizontal="center"/>
    </xf>
    <xf numFmtId="0" fontId="29" fillId="0" borderId="12" xfId="0" applyFont="1" applyBorder="1" applyAlignment="1">
      <alignment horizontal="left"/>
    </xf>
    <xf numFmtId="0" fontId="28" fillId="0" borderId="12" xfId="0" applyFont="1" applyBorder="1" applyAlignment="1">
      <alignment horizontal="left"/>
    </xf>
    <xf numFmtId="0" fontId="28" fillId="0" borderId="13" xfId="0" applyFont="1" applyBorder="1" applyAlignment="1">
      <alignment horizontal="left"/>
    </xf>
    <xf numFmtId="0" fontId="28" fillId="0" borderId="6" xfId="0" applyFont="1" applyBorder="1" applyAlignment="1">
      <alignment horizontal="left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11" fillId="15" borderId="0" xfId="0" applyFont="1" applyFill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21" fillId="0" borderId="1" xfId="0" applyFont="1" applyBorder="1" applyAlignment="1">
      <alignment horizontal="center" vertical="top" wrapText="1"/>
    </xf>
    <xf numFmtId="0" fontId="25" fillId="30" borderId="12" xfId="0" applyFont="1" applyFill="1" applyBorder="1" applyAlignment="1">
      <alignment horizontal="center" vertical="center" wrapText="1"/>
    </xf>
    <xf numFmtId="0" fontId="25" fillId="30" borderId="13" xfId="0" applyFont="1" applyFill="1" applyBorder="1" applyAlignment="1">
      <alignment horizontal="center" vertical="center" wrapText="1"/>
    </xf>
    <xf numFmtId="0" fontId="25" fillId="30" borderId="6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vertical="top" wrapText="1"/>
    </xf>
    <xf numFmtId="0" fontId="22" fillId="0" borderId="1" xfId="0" applyFont="1" applyBorder="1" applyAlignment="1">
      <alignment vertical="top" wrapText="1"/>
    </xf>
    <xf numFmtId="168" fontId="18" fillId="20" borderId="0" xfId="9" applyNumberFormat="1" applyFill="1">
      <alignment horizontal="center" vertical="center"/>
    </xf>
    <xf numFmtId="0" fontId="20" fillId="0" borderId="0" xfId="8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9" fontId="0" fillId="16" borderId="1" xfId="0" applyNumberFormat="1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16" borderId="12" xfId="0" applyFill="1" applyBorder="1" applyAlignment="1">
      <alignment horizontal="left" vertical="center"/>
    </xf>
    <xf numFmtId="0" fontId="0" fillId="16" borderId="13" xfId="0" applyFill="1" applyBorder="1" applyAlignment="1">
      <alignment horizontal="left" vertical="center"/>
    </xf>
    <xf numFmtId="0" fontId="0" fillId="16" borderId="6" xfId="0" applyFill="1" applyBorder="1" applyAlignment="1">
      <alignment horizontal="left" vertical="center"/>
    </xf>
    <xf numFmtId="0" fontId="0" fillId="16" borderId="12" xfId="0" applyFill="1" applyBorder="1" applyAlignment="1">
      <alignment horizontal="center" vertical="center"/>
    </xf>
    <xf numFmtId="0" fontId="0" fillId="16" borderId="13" xfId="0" applyFill="1" applyBorder="1" applyAlignment="1">
      <alignment horizontal="center" vertical="center"/>
    </xf>
    <xf numFmtId="0" fontId="0" fillId="16" borderId="6" xfId="0" applyFill="1" applyBorder="1" applyAlignment="1">
      <alignment horizontal="center" vertical="center"/>
    </xf>
    <xf numFmtId="0" fontId="0" fillId="16" borderId="1" xfId="0" applyFill="1" applyBorder="1" applyAlignment="1">
      <alignment horizontal="left" vertical="center"/>
    </xf>
    <xf numFmtId="169" fontId="0" fillId="17" borderId="1" xfId="0" applyNumberFormat="1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17" borderId="12" xfId="0" applyFill="1" applyBorder="1" applyAlignment="1">
      <alignment horizontal="left" vertical="center"/>
    </xf>
    <xf numFmtId="0" fontId="0" fillId="17" borderId="13" xfId="0" applyFill="1" applyBorder="1" applyAlignment="1">
      <alignment horizontal="left" vertical="center"/>
    </xf>
    <xf numFmtId="0" fontId="0" fillId="17" borderId="6" xfId="0" applyFill="1" applyBorder="1" applyAlignment="1">
      <alignment horizontal="left" vertical="center"/>
    </xf>
    <xf numFmtId="0" fontId="0" fillId="17" borderId="12" xfId="0" applyFill="1" applyBorder="1" applyAlignment="1">
      <alignment horizontal="center" vertical="center"/>
    </xf>
    <xf numFmtId="0" fontId="0" fillId="17" borderId="13" xfId="0" applyFill="1" applyBorder="1" applyAlignment="1">
      <alignment horizontal="center" vertical="center"/>
    </xf>
    <xf numFmtId="0" fontId="0" fillId="17" borderId="6" xfId="0" applyFill="1" applyBorder="1" applyAlignment="1">
      <alignment horizontal="center" vertical="center"/>
    </xf>
    <xf numFmtId="0" fontId="0" fillId="17" borderId="1" xfId="0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169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20" fontId="0" fillId="0" borderId="1" xfId="0" applyNumberFormat="1" applyBorder="1" applyAlignment="1">
      <alignment horizontal="righ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7" fillId="0" borderId="1" xfId="1" applyBorder="1" applyAlignment="1">
      <alignment horizontal="right" vertical="center"/>
    </xf>
    <xf numFmtId="169" fontId="0" fillId="0" borderId="1" xfId="0" applyNumberFormat="1" applyBorder="1" applyAlignment="1">
      <alignment horizontal="center" vertical="center"/>
    </xf>
    <xf numFmtId="0" fontId="10" fillId="2" borderId="12" xfId="0" applyFont="1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13" borderId="1" xfId="0" applyFill="1" applyBorder="1" applyAlignment="1">
      <alignment vertical="center" wrapText="1"/>
    </xf>
    <xf numFmtId="0" fontId="0" fillId="13" borderId="1" xfId="0" applyFill="1" applyBorder="1">
      <alignment vertical="center"/>
    </xf>
    <xf numFmtId="169" fontId="0" fillId="13" borderId="1" xfId="0" applyNumberFormat="1" applyFill="1" applyBorder="1" applyAlignment="1">
      <alignment horizontal="center" vertical="center"/>
    </xf>
    <xf numFmtId="0" fontId="0" fillId="2" borderId="12" xfId="0" applyFill="1" applyBorder="1" applyAlignment="1">
      <alignment horizontal="left" vertical="center"/>
    </xf>
    <xf numFmtId="0" fontId="0" fillId="14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12" borderId="6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11" borderId="4" xfId="0" applyFill="1" applyBorder="1" applyAlignment="1">
      <alignment horizontal="left" vertical="center"/>
    </xf>
    <xf numFmtId="0" fontId="0" fillId="11" borderId="0" xfId="0" applyFill="1" applyAlignment="1">
      <alignment horizontal="left" vertical="center"/>
    </xf>
    <xf numFmtId="0" fontId="0" fillId="11" borderId="4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7" fillId="0" borderId="1" xfId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8" borderId="1" xfId="0" applyFont="1" applyFill="1" applyBorder="1" applyAlignment="1">
      <alignment horizontal="center"/>
    </xf>
  </cellXfs>
  <cellStyles count="11">
    <cellStyle name="Banner" xfId="2" xr:uid="{00000000-0005-0000-0000-000031000000}"/>
    <cellStyle name="Input Label" xfId="6" xr:uid="{00000000-0005-0000-0000-000035000000}"/>
    <cellStyle name="Normal" xfId="4" xr:uid="{00000000-0005-0000-0000-000033000000}"/>
    <cellStyle name="Tip" xfId="3" xr:uid="{00000000-0005-0000-0000-000032000000}"/>
    <cellStyle name="Ввод  2" xfId="9" xr:uid="{00000000-0005-0000-0000-000038000000}"/>
    <cellStyle name="Гиперссылка" xfId="1" builtinId="8"/>
    <cellStyle name="Заголовок 1 2" xfId="8" xr:uid="{00000000-0005-0000-0000-000037000000}"/>
    <cellStyle name="Заголовок 2 2" xfId="10" xr:uid="{00000000-0005-0000-0000-000039000000}"/>
    <cellStyle name="Заголовок 3 2" xfId="5" xr:uid="{00000000-0005-0000-0000-000034000000}"/>
    <cellStyle name="Обычный" xfId="0" builtinId="0"/>
    <cellStyle name="Обычный 2" xfId="7" xr:uid="{00000000-0005-0000-0000-000036000000}"/>
  </cellStyles>
  <dxfs count="12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15</xdr:row>
      <xdr:rowOff>119380</xdr:rowOff>
    </xdr:from>
    <xdr:to>
      <xdr:col>6</xdr:col>
      <xdr:colOff>116839</xdr:colOff>
      <xdr:row>17</xdr:row>
      <xdr:rowOff>0</xdr:rowOff>
    </xdr:to>
    <xdr:pic>
      <xdr:nvPicPr>
        <xdr:cNvPr id="2" name="Изображение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3380" y="3035300"/>
          <a:ext cx="86296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6</xdr:col>
      <xdr:colOff>116839</xdr:colOff>
      <xdr:row>27</xdr:row>
      <xdr:rowOff>63500</xdr:rowOff>
    </xdr:to>
    <xdr:pic>
      <xdr:nvPicPr>
        <xdr:cNvPr id="5" name="Изображение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3380" y="4927600"/>
          <a:ext cx="862965" cy="2463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59</xdr:row>
      <xdr:rowOff>0</xdr:rowOff>
    </xdr:from>
    <xdr:to>
      <xdr:col>2</xdr:col>
      <xdr:colOff>139065</xdr:colOff>
      <xdr:row>60</xdr:row>
      <xdr:rowOff>22860</xdr:rowOff>
    </xdr:to>
    <xdr:pic>
      <xdr:nvPicPr>
        <xdr:cNvPr id="3" name="Изображение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771120"/>
          <a:ext cx="556260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2</xdr:col>
      <xdr:colOff>139065</xdr:colOff>
      <xdr:row>72</xdr:row>
      <xdr:rowOff>22860</xdr:rowOff>
    </xdr:to>
    <xdr:pic>
      <xdr:nvPicPr>
        <xdr:cNvPr id="4" name="Изображение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965680"/>
          <a:ext cx="556260" cy="2057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92710</xdr:colOff>
      <xdr:row>26</xdr:row>
      <xdr:rowOff>129540</xdr:rowOff>
    </xdr:from>
    <xdr:to>
      <xdr:col>3</xdr:col>
      <xdr:colOff>26035</xdr:colOff>
      <xdr:row>27</xdr:row>
      <xdr:rowOff>152400</xdr:rowOff>
    </xdr:to>
    <xdr:pic>
      <xdr:nvPicPr>
        <xdr:cNvPr id="3" name="Изображение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710" y="5120640"/>
          <a:ext cx="556260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44450</xdr:colOff>
      <xdr:row>44</xdr:row>
      <xdr:rowOff>12700</xdr:rowOff>
    </xdr:from>
    <xdr:to>
      <xdr:col>2</xdr:col>
      <xdr:colOff>183515</xdr:colOff>
      <xdr:row>45</xdr:row>
      <xdr:rowOff>35560</xdr:rowOff>
    </xdr:to>
    <xdr:pic>
      <xdr:nvPicPr>
        <xdr:cNvPr id="4" name="Изображение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450" y="8295640"/>
          <a:ext cx="556260" cy="2057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122555</xdr:colOff>
      <xdr:row>61</xdr:row>
      <xdr:rowOff>68580</xdr:rowOff>
    </xdr:from>
    <xdr:to>
      <xdr:col>3</xdr:col>
      <xdr:colOff>55880</xdr:colOff>
      <xdr:row>62</xdr:row>
      <xdr:rowOff>91440</xdr:rowOff>
    </xdr:to>
    <xdr:pic>
      <xdr:nvPicPr>
        <xdr:cNvPr id="4" name="Изображение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555" y="11224260"/>
          <a:ext cx="556260" cy="2057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hyperlink" Target="https://timepad.ru/" TargetMode="External"/><Relationship Id="rId7" Type="http://schemas.openxmlformats.org/officeDocument/2006/relationships/hyperlink" Target="https://idf.ru/" TargetMode="External"/><Relationship Id="rId2" Type="http://schemas.openxmlformats.org/officeDocument/2006/relationships/hyperlink" Target="https://youtube.com/" TargetMode="External"/><Relationship Id="rId1" Type="http://schemas.openxmlformats.org/officeDocument/2006/relationships/hyperlink" Target="https://youtube.com/" TargetMode="External"/><Relationship Id="rId6" Type="http://schemas.openxmlformats.org/officeDocument/2006/relationships/hyperlink" Target="https://timepad.ru/" TargetMode="External"/><Relationship Id="rId5" Type="http://schemas.openxmlformats.org/officeDocument/2006/relationships/hyperlink" Target="https://cloud.iidf.ru/" TargetMode="External"/><Relationship Id="rId4" Type="http://schemas.openxmlformats.org/officeDocument/2006/relationships/hyperlink" Target="https://cloud.iidf.ru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hyperlink" Target="https://timepad.ru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iidf.timepad.ru/event/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G55"/>
  <sheetViews>
    <sheetView tabSelected="1" zoomScale="115" zoomScaleNormal="115" workbookViewId="0">
      <selection activeCell="AZ50" sqref="AZ50"/>
    </sheetView>
  </sheetViews>
  <sheetFormatPr defaultColWidth="2.7265625" defaultRowHeight="14.5"/>
  <cols>
    <col min="1" max="10" width="2.7265625" style="123"/>
    <col min="11" max="11" width="3.26953125" style="123" customWidth="1"/>
    <col min="12" max="12" width="3.1796875" style="123" customWidth="1"/>
    <col min="13" max="16384" width="2.7265625" style="123"/>
  </cols>
  <sheetData>
    <row r="2" spans="2:189">
      <c r="B2" s="124"/>
      <c r="C2" s="149" t="s">
        <v>0</v>
      </c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32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43"/>
    </row>
    <row r="3" spans="2:189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44"/>
    </row>
    <row r="4" spans="2:189" ht="28" customHeight="1">
      <c r="B4" s="125"/>
      <c r="C4" s="150" t="s">
        <v>1</v>
      </c>
      <c r="D4" s="150"/>
      <c r="E4" s="151" t="s">
        <v>2</v>
      </c>
      <c r="F4" s="152"/>
      <c r="G4" s="152"/>
      <c r="H4" s="152"/>
      <c r="I4" s="153"/>
      <c r="J4" s="151" t="s">
        <v>3</v>
      </c>
      <c r="K4" s="152"/>
      <c r="L4" s="153"/>
      <c r="M4" s="151" t="s">
        <v>4</v>
      </c>
      <c r="N4" s="152"/>
      <c r="O4" s="153"/>
      <c r="P4" s="154" t="s">
        <v>5</v>
      </c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5" t="s">
        <v>6</v>
      </c>
      <c r="AI4" s="155"/>
      <c r="AJ4" s="155"/>
      <c r="AK4" s="155"/>
      <c r="AL4" s="155"/>
      <c r="AM4" s="137"/>
      <c r="AN4" s="156" t="s">
        <v>7</v>
      </c>
      <c r="AO4" s="152"/>
      <c r="AP4" s="152"/>
      <c r="AQ4" s="152"/>
      <c r="AR4" s="152"/>
      <c r="AS4" s="152"/>
      <c r="AT4" s="152"/>
      <c r="AU4" s="153"/>
      <c r="AV4" s="127"/>
      <c r="AW4" s="157" t="s">
        <v>8</v>
      </c>
      <c r="AX4" s="157"/>
      <c r="AY4" s="157"/>
      <c r="AZ4" s="157"/>
      <c r="BA4" s="157"/>
      <c r="BB4" s="157"/>
      <c r="BC4" s="158"/>
      <c r="BD4" s="151" t="s">
        <v>9</v>
      </c>
      <c r="BE4" s="152"/>
      <c r="BF4" s="152"/>
      <c r="BG4" s="152"/>
      <c r="BH4" s="152"/>
      <c r="BI4" s="152"/>
      <c r="BJ4" s="151" t="s">
        <v>10</v>
      </c>
      <c r="BK4" s="152"/>
      <c r="BL4" s="152"/>
      <c r="BM4" s="152"/>
      <c r="BN4" s="153"/>
      <c r="BO4" s="159" t="s">
        <v>11</v>
      </c>
      <c r="BP4" s="160"/>
      <c r="BQ4" s="160"/>
      <c r="BR4" s="160"/>
      <c r="BS4" s="160"/>
      <c r="BT4" s="160"/>
      <c r="BU4" s="160"/>
      <c r="BV4" s="161"/>
      <c r="BW4" s="151" t="s">
        <v>12</v>
      </c>
      <c r="BX4" s="152"/>
      <c r="BY4" s="152"/>
      <c r="BZ4" s="152"/>
      <c r="CA4" s="152"/>
      <c r="CB4" s="152"/>
      <c r="CC4" s="153"/>
      <c r="CD4" s="162" t="s">
        <v>13</v>
      </c>
      <c r="CE4" s="162"/>
      <c r="CF4" s="162"/>
      <c r="CG4" s="162"/>
      <c r="CH4" s="162"/>
      <c r="CI4" s="162"/>
      <c r="CJ4" s="162" t="s">
        <v>14</v>
      </c>
      <c r="CK4" s="162"/>
      <c r="CL4" s="162"/>
      <c r="CM4" s="162"/>
      <c r="CN4" s="162"/>
      <c r="CO4" s="162"/>
      <c r="CP4" s="162" t="s">
        <v>15</v>
      </c>
      <c r="CQ4" s="162"/>
      <c r="CR4" s="162"/>
      <c r="CS4" s="162" t="s">
        <v>16</v>
      </c>
      <c r="CT4" s="162"/>
      <c r="CU4" s="162"/>
      <c r="CV4" s="154" t="s">
        <v>17</v>
      </c>
      <c r="CW4" s="154"/>
      <c r="CX4" s="154"/>
      <c r="CY4" s="154"/>
      <c r="CZ4" s="154"/>
      <c r="DA4" s="155" t="s">
        <v>18</v>
      </c>
      <c r="DB4" s="155"/>
      <c r="DC4" s="155"/>
      <c r="DD4" s="155"/>
      <c r="DE4" s="155"/>
      <c r="DF4" s="155"/>
      <c r="DG4" s="155" t="s">
        <v>19</v>
      </c>
      <c r="DH4" s="163"/>
      <c r="DI4" s="163"/>
      <c r="DJ4" s="163"/>
      <c r="DK4" s="163"/>
      <c r="DL4" s="155" t="s">
        <v>20</v>
      </c>
      <c r="DM4" s="163"/>
      <c r="DN4" s="163"/>
      <c r="DO4" s="163"/>
      <c r="DP4" s="163"/>
      <c r="DQ4" s="155" t="s">
        <v>21</v>
      </c>
      <c r="DR4" s="163"/>
      <c r="DS4" s="163"/>
      <c r="DT4" s="163"/>
      <c r="DU4" s="163"/>
      <c r="DV4" s="164" t="s">
        <v>22</v>
      </c>
      <c r="DW4" s="164"/>
      <c r="DX4" s="164"/>
      <c r="DY4" s="164"/>
      <c r="DZ4" s="164"/>
      <c r="EA4" s="164"/>
      <c r="EB4" s="164"/>
      <c r="EC4" s="155" t="s">
        <v>23</v>
      </c>
      <c r="ED4" s="155"/>
      <c r="EE4" s="155"/>
      <c r="EF4" s="155"/>
      <c r="EG4" s="155"/>
      <c r="EH4" s="155" t="s">
        <v>24</v>
      </c>
      <c r="EI4" s="155"/>
      <c r="EJ4" s="155"/>
      <c r="EK4" s="155"/>
      <c r="EL4" s="155"/>
      <c r="EM4" s="155" t="s">
        <v>25</v>
      </c>
      <c r="EN4" s="163"/>
      <c r="EO4" s="163"/>
      <c r="EP4" s="163"/>
      <c r="EQ4" s="163"/>
      <c r="ER4" s="155" t="s">
        <v>26</v>
      </c>
      <c r="ES4" s="163"/>
      <c r="ET4" s="163"/>
      <c r="EU4" s="163"/>
      <c r="EV4" s="163"/>
      <c r="EW4" s="155" t="s">
        <v>27</v>
      </c>
      <c r="EX4" s="155"/>
      <c r="EY4" s="155"/>
      <c r="EZ4" s="155"/>
      <c r="FA4" s="155"/>
      <c r="FB4" s="155"/>
      <c r="FC4" s="155"/>
      <c r="FD4" s="155"/>
      <c r="FE4" s="155"/>
      <c r="FF4" s="155" t="s">
        <v>28</v>
      </c>
      <c r="FG4" s="155"/>
      <c r="FH4" s="155"/>
      <c r="FI4" s="155"/>
      <c r="FJ4" s="155"/>
      <c r="FK4" s="155"/>
      <c r="FL4" s="155"/>
      <c r="FM4" s="165" t="s">
        <v>29</v>
      </c>
      <c r="FN4" s="166"/>
      <c r="FO4" s="166"/>
      <c r="FP4" s="166"/>
      <c r="FQ4" s="166"/>
      <c r="FR4" s="166"/>
      <c r="FS4" s="166"/>
      <c r="FT4" s="165" t="s">
        <v>30</v>
      </c>
      <c r="FU4" s="166"/>
      <c r="FV4" s="166"/>
      <c r="FW4" s="166"/>
      <c r="FX4" s="166"/>
      <c r="FY4" s="166"/>
      <c r="FZ4" s="166"/>
      <c r="GA4" s="150" t="s">
        <v>31</v>
      </c>
      <c r="GB4" s="150"/>
      <c r="GC4" s="150"/>
      <c r="GD4" s="150"/>
      <c r="GE4" s="150"/>
      <c r="GF4" s="150"/>
      <c r="GG4" s="150"/>
    </row>
    <row r="5" spans="2:189">
      <c r="B5" s="125"/>
      <c r="C5" s="166"/>
      <c r="D5" s="166"/>
      <c r="E5" s="167" t="s">
        <v>32</v>
      </c>
      <c r="F5" s="168"/>
      <c r="G5" s="168"/>
      <c r="H5" s="169"/>
      <c r="I5" s="63" t="s">
        <v>33</v>
      </c>
      <c r="J5" s="170">
        <v>45162</v>
      </c>
      <c r="K5" s="171"/>
      <c r="L5" s="172"/>
      <c r="M5" s="173" t="s">
        <v>34</v>
      </c>
      <c r="N5" s="160"/>
      <c r="O5" s="161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 t="s">
        <v>35</v>
      </c>
      <c r="AI5" s="174"/>
      <c r="AJ5" s="174"/>
      <c r="AK5" s="174"/>
      <c r="AL5" s="174"/>
      <c r="AM5" s="63" t="s">
        <v>33</v>
      </c>
      <c r="AN5" s="167" t="s">
        <v>36</v>
      </c>
      <c r="AO5" s="168"/>
      <c r="AP5" s="168"/>
      <c r="AQ5" s="168"/>
      <c r="AR5" s="168"/>
      <c r="AS5" s="168"/>
      <c r="AT5" s="168"/>
      <c r="AU5" s="169"/>
      <c r="AV5" s="63" t="s">
        <v>33</v>
      </c>
      <c r="AW5" s="168" t="s">
        <v>37</v>
      </c>
      <c r="AX5" s="168"/>
      <c r="AY5" s="168"/>
      <c r="AZ5" s="168"/>
      <c r="BA5" s="168"/>
      <c r="BB5" s="169"/>
      <c r="BC5" s="63" t="s">
        <v>33</v>
      </c>
      <c r="BD5" s="175" t="s">
        <v>38</v>
      </c>
      <c r="BE5" s="176"/>
      <c r="BF5" s="176"/>
      <c r="BG5" s="176"/>
      <c r="BH5" s="177"/>
      <c r="BI5" s="63" t="s">
        <v>33</v>
      </c>
      <c r="BJ5" s="175" t="s">
        <v>39</v>
      </c>
      <c r="BK5" s="176"/>
      <c r="BL5" s="176"/>
      <c r="BM5" s="177"/>
      <c r="BN5" s="63" t="s">
        <v>33</v>
      </c>
      <c r="BO5" s="175"/>
      <c r="BP5" s="176"/>
      <c r="BQ5" s="176"/>
      <c r="BR5" s="176"/>
      <c r="BS5" s="176"/>
      <c r="BT5" s="176"/>
      <c r="BU5" s="176"/>
      <c r="BV5" s="177"/>
      <c r="BW5" s="175"/>
      <c r="BX5" s="176"/>
      <c r="BY5" s="176"/>
      <c r="BZ5" s="176"/>
      <c r="CA5" s="176"/>
      <c r="CB5" s="176"/>
      <c r="CC5" s="177"/>
      <c r="CD5" s="167" t="s">
        <v>40</v>
      </c>
      <c r="CE5" s="168"/>
      <c r="CF5" s="168"/>
      <c r="CG5" s="168"/>
      <c r="CH5" s="169"/>
      <c r="CI5" s="148" t="s">
        <v>33</v>
      </c>
      <c r="CJ5" s="174" t="s">
        <v>41</v>
      </c>
      <c r="CK5" s="174"/>
      <c r="CL5" s="174"/>
      <c r="CM5" s="174"/>
      <c r="CN5" s="174"/>
      <c r="CO5" s="63" t="s">
        <v>33</v>
      </c>
      <c r="CP5" s="178">
        <v>0.375</v>
      </c>
      <c r="CQ5" s="174"/>
      <c r="CR5" s="174"/>
      <c r="CS5" s="178">
        <v>0.75</v>
      </c>
      <c r="CT5" s="174"/>
      <c r="CU5" s="174"/>
      <c r="CV5" s="175" t="s">
        <v>42</v>
      </c>
      <c r="CW5" s="176"/>
      <c r="CX5" s="176"/>
      <c r="CY5" s="177"/>
      <c r="CZ5" s="63" t="s">
        <v>33</v>
      </c>
      <c r="DA5" s="175" t="s">
        <v>43</v>
      </c>
      <c r="DB5" s="176"/>
      <c r="DC5" s="176"/>
      <c r="DD5" s="176"/>
      <c r="DE5" s="177"/>
      <c r="DF5" s="63" t="s">
        <v>33</v>
      </c>
      <c r="DG5" s="163"/>
      <c r="DH5" s="163"/>
      <c r="DI5" s="163"/>
      <c r="DJ5" s="163"/>
      <c r="DK5" s="163"/>
      <c r="DL5" s="163"/>
      <c r="DM5" s="163"/>
      <c r="DN5" s="163"/>
      <c r="DO5" s="163"/>
      <c r="DP5" s="163"/>
      <c r="DQ5" s="163"/>
      <c r="DR5" s="163"/>
      <c r="DS5" s="163"/>
      <c r="DT5" s="163"/>
      <c r="DU5" s="163"/>
      <c r="DV5" s="163"/>
      <c r="DW5" s="163"/>
      <c r="DX5" s="163"/>
      <c r="DY5" s="163"/>
      <c r="DZ5" s="163"/>
      <c r="EA5" s="163"/>
      <c r="EB5" s="163"/>
      <c r="EC5" s="163"/>
      <c r="ED5" s="163"/>
      <c r="EE5" s="163"/>
      <c r="EF5" s="163"/>
      <c r="EG5" s="163"/>
      <c r="EH5" s="166"/>
      <c r="EI5" s="166"/>
      <c r="EJ5" s="166"/>
      <c r="EK5" s="166"/>
      <c r="EL5" s="166"/>
      <c r="EM5" s="166"/>
      <c r="EN5" s="166"/>
      <c r="EO5" s="166"/>
      <c r="EP5" s="166"/>
      <c r="EQ5" s="166"/>
      <c r="ER5" s="166"/>
      <c r="ES5" s="166"/>
      <c r="ET5" s="166"/>
      <c r="EU5" s="166"/>
      <c r="EV5" s="166"/>
      <c r="EW5" s="166"/>
      <c r="EX5" s="166"/>
      <c r="EY5" s="166"/>
      <c r="EZ5" s="166"/>
      <c r="FA5" s="166"/>
      <c r="FB5" s="166"/>
      <c r="FC5" s="166"/>
      <c r="FD5" s="166"/>
      <c r="FE5" s="166"/>
      <c r="FF5" s="166"/>
      <c r="FG5" s="166"/>
      <c r="FH5" s="166"/>
      <c r="FI5" s="166"/>
      <c r="FJ5" s="166"/>
      <c r="FK5" s="166"/>
      <c r="FL5" s="166"/>
      <c r="FM5" s="166"/>
      <c r="FN5" s="166"/>
      <c r="FO5" s="166"/>
      <c r="FP5" s="166"/>
      <c r="FQ5" s="166"/>
      <c r="FR5" s="166"/>
      <c r="FS5" s="166"/>
      <c r="FT5" s="166"/>
      <c r="FU5" s="166"/>
      <c r="FV5" s="166"/>
      <c r="FW5" s="166"/>
      <c r="FX5" s="166"/>
      <c r="FY5" s="166"/>
      <c r="FZ5" s="166"/>
      <c r="GA5" s="166"/>
      <c r="GB5" s="166"/>
      <c r="GC5" s="166"/>
      <c r="GD5" s="166"/>
      <c r="GE5" s="166"/>
      <c r="GF5" s="166"/>
      <c r="GG5" s="166"/>
    </row>
    <row r="6" spans="2:189">
      <c r="B6" s="125"/>
      <c r="C6" s="166"/>
      <c r="D6" s="166"/>
      <c r="E6" s="179" t="s">
        <v>44</v>
      </c>
      <c r="F6" s="168"/>
      <c r="G6" s="168"/>
      <c r="H6" s="169"/>
      <c r="I6" s="63" t="s">
        <v>33</v>
      </c>
      <c r="J6" s="173"/>
      <c r="K6" s="160"/>
      <c r="L6" s="161"/>
      <c r="M6" s="173"/>
      <c r="N6" s="160"/>
      <c r="O6" s="161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 t="s">
        <v>45</v>
      </c>
      <c r="AI6" s="174"/>
      <c r="AJ6" s="174"/>
      <c r="AK6" s="174"/>
      <c r="AL6" s="174"/>
      <c r="AM6" s="63" t="s">
        <v>33</v>
      </c>
      <c r="AN6" s="167" t="s">
        <v>46</v>
      </c>
      <c r="AO6" s="168"/>
      <c r="AP6" s="168"/>
      <c r="AQ6" s="168"/>
      <c r="AR6" s="168"/>
      <c r="AS6" s="168"/>
      <c r="AT6" s="168"/>
      <c r="AU6" s="169"/>
      <c r="AV6" s="63" t="s">
        <v>33</v>
      </c>
      <c r="AW6" s="168" t="s">
        <v>47</v>
      </c>
      <c r="AX6" s="168"/>
      <c r="AY6" s="168"/>
      <c r="AZ6" s="168"/>
      <c r="BA6" s="168"/>
      <c r="BB6" s="169"/>
      <c r="BC6" s="63" t="s">
        <v>33</v>
      </c>
      <c r="BD6" s="175" t="s">
        <v>48</v>
      </c>
      <c r="BE6" s="176"/>
      <c r="BF6" s="176"/>
      <c r="BG6" s="176"/>
      <c r="BH6" s="177"/>
      <c r="BI6" s="63" t="s">
        <v>33</v>
      </c>
      <c r="BJ6" s="175" t="s">
        <v>49</v>
      </c>
      <c r="BK6" s="176"/>
      <c r="BL6" s="176"/>
      <c r="BM6" s="177"/>
      <c r="BN6" s="63" t="s">
        <v>33</v>
      </c>
      <c r="BO6" s="175"/>
      <c r="BP6" s="176"/>
      <c r="BQ6" s="176"/>
      <c r="BR6" s="176"/>
      <c r="BS6" s="176"/>
      <c r="BT6" s="176"/>
      <c r="BU6" s="176"/>
      <c r="BV6" s="177"/>
      <c r="BW6" s="175"/>
      <c r="BX6" s="176"/>
      <c r="BY6" s="176"/>
      <c r="BZ6" s="176"/>
      <c r="CA6" s="176"/>
      <c r="CB6" s="176"/>
      <c r="CC6" s="177"/>
      <c r="CD6" s="167" t="s">
        <v>50</v>
      </c>
      <c r="CE6" s="168"/>
      <c r="CF6" s="168"/>
      <c r="CG6" s="168"/>
      <c r="CH6" s="169"/>
      <c r="CI6" s="148" t="s">
        <v>33</v>
      </c>
      <c r="CJ6" s="174"/>
      <c r="CK6" s="174"/>
      <c r="CL6" s="174"/>
      <c r="CM6" s="174"/>
      <c r="CN6" s="174"/>
      <c r="CO6" s="63" t="s">
        <v>33</v>
      </c>
      <c r="CP6" s="174"/>
      <c r="CQ6" s="174"/>
      <c r="CR6" s="174"/>
      <c r="CS6" s="174"/>
      <c r="CT6" s="174"/>
      <c r="CU6" s="174"/>
      <c r="CV6" s="175"/>
      <c r="CW6" s="176"/>
      <c r="CX6" s="176"/>
      <c r="CY6" s="177"/>
      <c r="CZ6" s="63" t="s">
        <v>33</v>
      </c>
      <c r="DA6" s="175"/>
      <c r="DB6" s="176"/>
      <c r="DC6" s="176"/>
      <c r="DD6" s="176"/>
      <c r="DE6" s="177"/>
      <c r="DF6" s="63" t="s">
        <v>33</v>
      </c>
      <c r="DG6" s="163"/>
      <c r="DH6" s="163"/>
      <c r="DI6" s="163"/>
      <c r="DJ6" s="163"/>
      <c r="DK6" s="163"/>
      <c r="DL6" s="163"/>
      <c r="DM6" s="163"/>
      <c r="DN6" s="163"/>
      <c r="DO6" s="163"/>
      <c r="DP6" s="163"/>
      <c r="DQ6" s="163"/>
      <c r="DR6" s="163"/>
      <c r="DS6" s="163"/>
      <c r="DT6" s="163"/>
      <c r="DU6" s="163"/>
      <c r="DV6" s="163"/>
      <c r="DW6" s="163"/>
      <c r="DX6" s="163"/>
      <c r="DY6" s="163"/>
      <c r="DZ6" s="163"/>
      <c r="EA6" s="163"/>
      <c r="EB6" s="163"/>
      <c r="EC6" s="163"/>
      <c r="ED6" s="163"/>
      <c r="EE6" s="163"/>
      <c r="EF6" s="163"/>
      <c r="EG6" s="163"/>
      <c r="EH6" s="166"/>
      <c r="EI6" s="166"/>
      <c r="EJ6" s="166"/>
      <c r="EK6" s="166"/>
      <c r="EL6" s="166"/>
      <c r="EM6" s="166"/>
      <c r="EN6" s="166"/>
      <c r="EO6" s="166"/>
      <c r="EP6" s="166"/>
      <c r="EQ6" s="166"/>
      <c r="ER6" s="166"/>
      <c r="ES6" s="166"/>
      <c r="ET6" s="166"/>
      <c r="EU6" s="166"/>
      <c r="EV6" s="166"/>
      <c r="EW6" s="166"/>
      <c r="EX6" s="166"/>
      <c r="EY6" s="166"/>
      <c r="EZ6" s="166"/>
      <c r="FA6" s="166"/>
      <c r="FB6" s="166"/>
      <c r="FC6" s="166"/>
      <c r="FD6" s="166"/>
      <c r="FE6" s="166"/>
      <c r="FF6" s="166"/>
      <c r="FG6" s="166"/>
      <c r="FH6" s="166"/>
      <c r="FI6" s="166"/>
      <c r="FJ6" s="166"/>
      <c r="FK6" s="166"/>
      <c r="FL6" s="166"/>
      <c r="FM6" s="166"/>
      <c r="FN6" s="166"/>
      <c r="FO6" s="166"/>
      <c r="FP6" s="166"/>
      <c r="FQ6" s="166"/>
      <c r="FR6" s="166"/>
      <c r="FS6" s="166"/>
      <c r="FT6" s="166"/>
      <c r="FU6" s="166"/>
      <c r="FV6" s="166"/>
      <c r="FW6" s="166"/>
      <c r="FX6" s="166"/>
      <c r="FY6" s="166"/>
      <c r="FZ6" s="166"/>
      <c r="GA6" s="166"/>
      <c r="GB6" s="166"/>
      <c r="GC6" s="166"/>
      <c r="GD6" s="166"/>
      <c r="GE6" s="166"/>
      <c r="GF6" s="166"/>
      <c r="GG6" s="166"/>
    </row>
    <row r="7" spans="2:189">
      <c r="B7" s="125"/>
      <c r="C7" s="166"/>
      <c r="D7" s="166"/>
      <c r="E7" s="180" t="s">
        <v>51</v>
      </c>
      <c r="F7" s="181"/>
      <c r="G7" s="181"/>
      <c r="H7" s="182"/>
      <c r="I7" s="63" t="s">
        <v>33</v>
      </c>
      <c r="J7" s="173"/>
      <c r="K7" s="160"/>
      <c r="L7" s="161"/>
      <c r="M7" s="173"/>
      <c r="N7" s="160"/>
      <c r="O7" s="161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63"/>
      <c r="AI7" s="163"/>
      <c r="AJ7" s="163"/>
      <c r="AK7" s="163"/>
      <c r="AL7" s="163"/>
      <c r="AM7" s="63" t="s">
        <v>33</v>
      </c>
      <c r="AN7" s="167" t="s">
        <v>52</v>
      </c>
      <c r="AO7" s="168"/>
      <c r="AP7" s="168"/>
      <c r="AQ7" s="168"/>
      <c r="AR7" s="168"/>
      <c r="AS7" s="168"/>
      <c r="AT7" s="168"/>
      <c r="AU7" s="169"/>
      <c r="AV7" s="63" t="s">
        <v>33</v>
      </c>
      <c r="AW7" s="168" t="s">
        <v>53</v>
      </c>
      <c r="AX7" s="168"/>
      <c r="AY7" s="168"/>
      <c r="AZ7" s="168"/>
      <c r="BA7" s="168"/>
      <c r="BB7" s="169"/>
      <c r="BC7" s="63" t="s">
        <v>33</v>
      </c>
      <c r="BD7" s="175" t="s">
        <v>54</v>
      </c>
      <c r="BE7" s="176"/>
      <c r="BF7" s="176"/>
      <c r="BG7" s="176"/>
      <c r="BH7" s="177"/>
      <c r="BI7" s="63" t="s">
        <v>33</v>
      </c>
      <c r="BJ7" s="175" t="s">
        <v>55</v>
      </c>
      <c r="BK7" s="176"/>
      <c r="BL7" s="176"/>
      <c r="BM7" s="177"/>
      <c r="BN7" s="63" t="s">
        <v>33</v>
      </c>
      <c r="BO7" s="175"/>
      <c r="BP7" s="176"/>
      <c r="BQ7" s="176"/>
      <c r="BR7" s="176"/>
      <c r="BS7" s="176"/>
      <c r="BT7" s="176"/>
      <c r="BU7" s="176"/>
      <c r="BV7" s="177"/>
      <c r="BW7" s="175"/>
      <c r="BX7" s="176"/>
      <c r="BY7" s="176"/>
      <c r="BZ7" s="176"/>
      <c r="CA7" s="176"/>
      <c r="CB7" s="176"/>
      <c r="CC7" s="177"/>
      <c r="CD7" s="167" t="s">
        <v>56</v>
      </c>
      <c r="CE7" s="168"/>
      <c r="CF7" s="168"/>
      <c r="CG7" s="168"/>
      <c r="CH7" s="169"/>
      <c r="CI7" s="148" t="s">
        <v>33</v>
      </c>
      <c r="CJ7" s="174"/>
      <c r="CK7" s="174"/>
      <c r="CL7" s="174"/>
      <c r="CM7" s="174"/>
      <c r="CN7" s="174"/>
      <c r="CO7" s="63" t="s">
        <v>33</v>
      </c>
      <c r="CP7" s="174"/>
      <c r="CQ7" s="174"/>
      <c r="CR7" s="174"/>
      <c r="CS7" s="174"/>
      <c r="CT7" s="174"/>
      <c r="CU7" s="174"/>
      <c r="CV7" s="175"/>
      <c r="CW7" s="176"/>
      <c r="CX7" s="176"/>
      <c r="CY7" s="177"/>
      <c r="CZ7" s="63" t="s">
        <v>33</v>
      </c>
      <c r="DA7" s="175"/>
      <c r="DB7" s="176"/>
      <c r="DC7" s="176"/>
      <c r="DD7" s="176"/>
      <c r="DE7" s="177"/>
      <c r="DF7" s="63" t="s">
        <v>33</v>
      </c>
      <c r="DG7" s="163"/>
      <c r="DH7" s="163"/>
      <c r="DI7" s="163"/>
      <c r="DJ7" s="163"/>
      <c r="DK7" s="163"/>
      <c r="DL7" s="163"/>
      <c r="DM7" s="163"/>
      <c r="DN7" s="163"/>
      <c r="DO7" s="163"/>
      <c r="DP7" s="163"/>
      <c r="DQ7" s="163"/>
      <c r="DR7" s="163"/>
      <c r="DS7" s="163"/>
      <c r="DT7" s="163"/>
      <c r="DU7" s="163"/>
      <c r="DV7" s="163"/>
      <c r="DW7" s="163"/>
      <c r="DX7" s="163"/>
      <c r="DY7" s="163"/>
      <c r="DZ7" s="163"/>
      <c r="EA7" s="163"/>
      <c r="EB7" s="163"/>
      <c r="EC7" s="163"/>
      <c r="ED7" s="163"/>
      <c r="EE7" s="163"/>
      <c r="EF7" s="163"/>
      <c r="EG7" s="163"/>
      <c r="EH7" s="166"/>
      <c r="EI7" s="166"/>
      <c r="EJ7" s="166"/>
      <c r="EK7" s="166"/>
      <c r="EL7" s="166"/>
      <c r="EM7" s="166"/>
      <c r="EN7" s="166"/>
      <c r="EO7" s="166"/>
      <c r="EP7" s="166"/>
      <c r="EQ7" s="166"/>
      <c r="ER7" s="166"/>
      <c r="ES7" s="166"/>
      <c r="ET7" s="166"/>
      <c r="EU7" s="166"/>
      <c r="EV7" s="166"/>
      <c r="EW7" s="166"/>
      <c r="EX7" s="166"/>
      <c r="EY7" s="166"/>
      <c r="EZ7" s="166"/>
      <c r="FA7" s="166"/>
      <c r="FB7" s="166"/>
      <c r="FC7" s="166"/>
      <c r="FD7" s="166"/>
      <c r="FE7" s="166"/>
      <c r="FF7" s="166"/>
      <c r="FG7" s="166"/>
      <c r="FH7" s="166"/>
      <c r="FI7" s="166"/>
      <c r="FJ7" s="166"/>
      <c r="FK7" s="166"/>
      <c r="FL7" s="166"/>
      <c r="FM7" s="166"/>
      <c r="FN7" s="166"/>
      <c r="FO7" s="166"/>
      <c r="FP7" s="166"/>
      <c r="FQ7" s="166"/>
      <c r="FR7" s="166"/>
      <c r="FS7" s="166"/>
      <c r="FT7" s="166"/>
      <c r="FU7" s="166"/>
      <c r="FV7" s="166"/>
      <c r="FW7" s="166"/>
      <c r="FX7" s="166"/>
      <c r="FY7" s="166"/>
      <c r="FZ7" s="166"/>
      <c r="GA7" s="166"/>
      <c r="GB7" s="166"/>
      <c r="GC7" s="166"/>
      <c r="GD7" s="166"/>
      <c r="GE7" s="166"/>
      <c r="GF7" s="166"/>
      <c r="GG7" s="166"/>
    </row>
    <row r="8" spans="2:189">
      <c r="B8" s="125"/>
      <c r="C8" s="166"/>
      <c r="D8" s="166"/>
      <c r="E8" s="180" t="s">
        <v>57</v>
      </c>
      <c r="F8" s="181"/>
      <c r="G8" s="181"/>
      <c r="H8" s="182"/>
      <c r="I8" s="63" t="s">
        <v>33</v>
      </c>
      <c r="J8" s="173"/>
      <c r="K8" s="160"/>
      <c r="L8" s="161"/>
      <c r="M8" s="173"/>
      <c r="N8" s="160"/>
      <c r="O8" s="161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63"/>
      <c r="AI8" s="163"/>
      <c r="AJ8" s="163"/>
      <c r="AK8" s="163"/>
      <c r="AL8" s="163"/>
      <c r="AM8" s="63" t="s">
        <v>33</v>
      </c>
      <c r="AN8" s="167" t="s">
        <v>58</v>
      </c>
      <c r="AO8" s="168"/>
      <c r="AP8" s="168"/>
      <c r="AQ8" s="168"/>
      <c r="AR8" s="168"/>
      <c r="AS8" s="168"/>
      <c r="AT8" s="168"/>
      <c r="AU8" s="169"/>
      <c r="AV8" s="63" t="s">
        <v>33</v>
      </c>
      <c r="AW8" s="168" t="s">
        <v>59</v>
      </c>
      <c r="AX8" s="168"/>
      <c r="AY8" s="168"/>
      <c r="AZ8" s="168"/>
      <c r="BA8" s="168"/>
      <c r="BB8" s="169"/>
      <c r="BC8" s="63" t="s">
        <v>33</v>
      </c>
      <c r="BD8" s="175" t="s">
        <v>60</v>
      </c>
      <c r="BE8" s="176"/>
      <c r="BF8" s="176"/>
      <c r="BG8" s="176"/>
      <c r="BH8" s="177"/>
      <c r="BI8" s="63" t="s">
        <v>33</v>
      </c>
      <c r="BJ8" s="175"/>
      <c r="BK8" s="176"/>
      <c r="BL8" s="176"/>
      <c r="BM8" s="177"/>
      <c r="BN8" s="63" t="s">
        <v>33</v>
      </c>
      <c r="BO8" s="175"/>
      <c r="BP8" s="176"/>
      <c r="BQ8" s="176"/>
      <c r="BR8" s="176"/>
      <c r="BS8" s="176"/>
      <c r="BT8" s="176"/>
      <c r="BU8" s="176"/>
      <c r="BV8" s="177"/>
      <c r="BW8" s="175"/>
      <c r="BX8" s="176"/>
      <c r="BY8" s="176"/>
      <c r="BZ8" s="176"/>
      <c r="CA8" s="176"/>
      <c r="CB8" s="176"/>
      <c r="CC8" s="177"/>
      <c r="CD8" s="167" t="s">
        <v>61</v>
      </c>
      <c r="CE8" s="168"/>
      <c r="CF8" s="168"/>
      <c r="CG8" s="168"/>
      <c r="CH8" s="169"/>
      <c r="CI8" s="148" t="s">
        <v>33</v>
      </c>
      <c r="CJ8" s="174"/>
      <c r="CK8" s="174"/>
      <c r="CL8" s="174"/>
      <c r="CM8" s="174"/>
      <c r="CN8" s="174"/>
      <c r="CO8" s="63" t="s">
        <v>33</v>
      </c>
      <c r="CP8" s="174"/>
      <c r="CQ8" s="174"/>
      <c r="CR8" s="174"/>
      <c r="CS8" s="174"/>
      <c r="CT8" s="174"/>
      <c r="CU8" s="174"/>
      <c r="CV8" s="175"/>
      <c r="CW8" s="176"/>
      <c r="CX8" s="176"/>
      <c r="CY8" s="177"/>
      <c r="CZ8" s="63" t="s">
        <v>33</v>
      </c>
      <c r="DA8" s="175"/>
      <c r="DB8" s="176"/>
      <c r="DC8" s="176"/>
      <c r="DD8" s="176"/>
      <c r="DE8" s="177"/>
      <c r="DF8" s="63" t="s">
        <v>33</v>
      </c>
      <c r="DG8" s="163"/>
      <c r="DH8" s="163"/>
      <c r="DI8" s="163"/>
      <c r="DJ8" s="163"/>
      <c r="DK8" s="163"/>
      <c r="DL8" s="163"/>
      <c r="DM8" s="163"/>
      <c r="DN8" s="163"/>
      <c r="DO8" s="163"/>
      <c r="DP8" s="163"/>
      <c r="DQ8" s="163"/>
      <c r="DR8" s="163"/>
      <c r="DS8" s="163"/>
      <c r="DT8" s="163"/>
      <c r="DU8" s="163"/>
      <c r="DV8" s="163"/>
      <c r="DW8" s="163"/>
      <c r="DX8" s="163"/>
      <c r="DY8" s="163"/>
      <c r="DZ8" s="163"/>
      <c r="EA8" s="163"/>
      <c r="EB8" s="163"/>
      <c r="EC8" s="163"/>
      <c r="ED8" s="163"/>
      <c r="EE8" s="163"/>
      <c r="EF8" s="163"/>
      <c r="EG8" s="163"/>
      <c r="EH8" s="166"/>
      <c r="EI8" s="166"/>
      <c r="EJ8" s="166"/>
      <c r="EK8" s="166"/>
      <c r="EL8" s="166"/>
      <c r="EM8" s="166"/>
      <c r="EN8" s="166"/>
      <c r="EO8" s="166"/>
      <c r="EP8" s="166"/>
      <c r="EQ8" s="166"/>
      <c r="ER8" s="166"/>
      <c r="ES8" s="166"/>
      <c r="ET8" s="166"/>
      <c r="EU8" s="166"/>
      <c r="EV8" s="166"/>
      <c r="EW8" s="166"/>
      <c r="EX8" s="166"/>
      <c r="EY8" s="166"/>
      <c r="EZ8" s="166"/>
      <c r="FA8" s="166"/>
      <c r="FB8" s="166"/>
      <c r="FC8" s="166"/>
      <c r="FD8" s="166"/>
      <c r="FE8" s="166"/>
      <c r="FF8" s="166"/>
      <c r="FG8" s="166"/>
      <c r="FH8" s="166"/>
      <c r="FI8" s="166"/>
      <c r="FJ8" s="166"/>
      <c r="FK8" s="166"/>
      <c r="FL8" s="166"/>
      <c r="FM8" s="166"/>
      <c r="FN8" s="166"/>
      <c r="FO8" s="166"/>
      <c r="FP8" s="166"/>
      <c r="FQ8" s="166"/>
      <c r="FR8" s="166"/>
      <c r="FS8" s="166"/>
      <c r="FT8" s="166"/>
      <c r="FU8" s="166"/>
      <c r="FV8" s="166"/>
      <c r="FW8" s="166"/>
      <c r="FX8" s="166"/>
      <c r="FY8" s="166"/>
      <c r="FZ8" s="166"/>
      <c r="GA8" s="166"/>
      <c r="GB8" s="166"/>
      <c r="GC8" s="166"/>
      <c r="GD8" s="166"/>
      <c r="GE8" s="166"/>
      <c r="GF8" s="166"/>
      <c r="GG8" s="166"/>
    </row>
    <row r="9" spans="2:189">
      <c r="B9" s="125"/>
      <c r="C9" s="166"/>
      <c r="D9" s="166"/>
      <c r="E9" s="180" t="s">
        <v>62</v>
      </c>
      <c r="F9" s="181"/>
      <c r="G9" s="181"/>
      <c r="H9" s="182"/>
      <c r="I9" s="63" t="s">
        <v>33</v>
      </c>
      <c r="J9" s="173"/>
      <c r="K9" s="160"/>
      <c r="L9" s="161"/>
      <c r="M9" s="173"/>
      <c r="N9" s="160"/>
      <c r="O9" s="161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63"/>
      <c r="AI9" s="163"/>
      <c r="AJ9" s="163"/>
      <c r="AK9" s="163"/>
      <c r="AL9" s="163"/>
      <c r="AM9" s="63" t="s">
        <v>33</v>
      </c>
      <c r="AN9" s="167" t="s">
        <v>63</v>
      </c>
      <c r="AO9" s="168"/>
      <c r="AP9" s="168"/>
      <c r="AQ9" s="168"/>
      <c r="AR9" s="168"/>
      <c r="AS9" s="168"/>
      <c r="AT9" s="168"/>
      <c r="AU9" s="169"/>
      <c r="AV9" s="63" t="s">
        <v>33</v>
      </c>
      <c r="AW9" s="168" t="s">
        <v>64</v>
      </c>
      <c r="AX9" s="168"/>
      <c r="AY9" s="168"/>
      <c r="AZ9" s="168"/>
      <c r="BA9" s="168"/>
      <c r="BB9" s="169"/>
      <c r="BC9" s="63" t="s">
        <v>33</v>
      </c>
      <c r="BD9" s="175" t="s">
        <v>65</v>
      </c>
      <c r="BE9" s="176"/>
      <c r="BF9" s="176"/>
      <c r="BG9" s="176"/>
      <c r="BH9" s="177"/>
      <c r="BI9" s="63" t="s">
        <v>33</v>
      </c>
      <c r="BJ9" s="175"/>
      <c r="BK9" s="176"/>
      <c r="BL9" s="176"/>
      <c r="BM9" s="177"/>
      <c r="BN9" s="63" t="s">
        <v>33</v>
      </c>
      <c r="BO9" s="175"/>
      <c r="BP9" s="176"/>
      <c r="BQ9" s="176"/>
      <c r="BR9" s="176"/>
      <c r="BS9" s="176"/>
      <c r="BT9" s="176"/>
      <c r="BU9" s="176"/>
      <c r="BV9" s="177"/>
      <c r="BW9" s="175"/>
      <c r="BX9" s="176"/>
      <c r="BY9" s="176"/>
      <c r="BZ9" s="176"/>
      <c r="CA9" s="176"/>
      <c r="CB9" s="176"/>
      <c r="CC9" s="177"/>
      <c r="CD9" s="167" t="s">
        <v>66</v>
      </c>
      <c r="CE9" s="168"/>
      <c r="CF9" s="168"/>
      <c r="CG9" s="168"/>
      <c r="CH9" s="169"/>
      <c r="CI9" s="148" t="s">
        <v>33</v>
      </c>
      <c r="CJ9" s="174"/>
      <c r="CK9" s="174"/>
      <c r="CL9" s="174"/>
      <c r="CM9" s="174"/>
      <c r="CN9" s="174"/>
      <c r="CO9" s="63" t="s">
        <v>33</v>
      </c>
      <c r="CP9" s="174"/>
      <c r="CQ9" s="174"/>
      <c r="CR9" s="174"/>
      <c r="CS9" s="174"/>
      <c r="CT9" s="174"/>
      <c r="CU9" s="174"/>
      <c r="CV9" s="175"/>
      <c r="CW9" s="176"/>
      <c r="CX9" s="176"/>
      <c r="CY9" s="177"/>
      <c r="CZ9" s="63" t="s">
        <v>33</v>
      </c>
      <c r="DA9" s="175"/>
      <c r="DB9" s="176"/>
      <c r="DC9" s="176"/>
      <c r="DD9" s="176"/>
      <c r="DE9" s="177"/>
      <c r="DF9" s="63" t="s">
        <v>33</v>
      </c>
      <c r="DG9" s="163"/>
      <c r="DH9" s="163"/>
      <c r="DI9" s="163"/>
      <c r="DJ9" s="163"/>
      <c r="DK9" s="163"/>
      <c r="DL9" s="163"/>
      <c r="DM9" s="163"/>
      <c r="DN9" s="163"/>
      <c r="DO9" s="163"/>
      <c r="DP9" s="163"/>
      <c r="DQ9" s="163"/>
      <c r="DR9" s="163"/>
      <c r="DS9" s="163"/>
      <c r="DT9" s="163"/>
      <c r="DU9" s="163"/>
      <c r="DV9" s="163"/>
      <c r="DW9" s="163"/>
      <c r="DX9" s="163"/>
      <c r="DY9" s="163"/>
      <c r="DZ9" s="163"/>
      <c r="EA9" s="163"/>
      <c r="EB9" s="163"/>
      <c r="EC9" s="163"/>
      <c r="ED9" s="163"/>
      <c r="EE9" s="163"/>
      <c r="EF9" s="163"/>
      <c r="EG9" s="163"/>
      <c r="EH9" s="166"/>
      <c r="EI9" s="166"/>
      <c r="EJ9" s="166"/>
      <c r="EK9" s="166"/>
      <c r="EL9" s="166"/>
      <c r="EM9" s="166"/>
      <c r="EN9" s="166"/>
      <c r="EO9" s="166"/>
      <c r="EP9" s="166"/>
      <c r="EQ9" s="166"/>
      <c r="ER9" s="166"/>
      <c r="ES9" s="166"/>
      <c r="ET9" s="166"/>
      <c r="EU9" s="166"/>
      <c r="EV9" s="166"/>
      <c r="EW9" s="166"/>
      <c r="EX9" s="166"/>
      <c r="EY9" s="166"/>
      <c r="EZ9" s="166"/>
      <c r="FA9" s="166"/>
      <c r="FB9" s="166"/>
      <c r="FC9" s="166"/>
      <c r="FD9" s="166"/>
      <c r="FE9" s="166"/>
      <c r="FF9" s="166"/>
      <c r="FG9" s="166"/>
      <c r="FH9" s="166"/>
      <c r="FI9" s="166"/>
      <c r="FJ9" s="166"/>
      <c r="FK9" s="166"/>
      <c r="FL9" s="166"/>
      <c r="FM9" s="166"/>
      <c r="FN9" s="166"/>
      <c r="FO9" s="166"/>
      <c r="FP9" s="166"/>
      <c r="FQ9" s="166"/>
      <c r="FR9" s="166"/>
      <c r="FS9" s="166"/>
      <c r="FT9" s="166"/>
      <c r="FU9" s="166"/>
      <c r="FV9" s="166"/>
      <c r="FW9" s="166"/>
      <c r="FX9" s="166"/>
      <c r="FY9" s="166"/>
      <c r="FZ9" s="166"/>
      <c r="GA9" s="166"/>
      <c r="GB9" s="166"/>
      <c r="GC9" s="166"/>
      <c r="GD9" s="166"/>
      <c r="GE9" s="166"/>
      <c r="GF9" s="166"/>
      <c r="GG9" s="166"/>
    </row>
    <row r="10" spans="2:189">
      <c r="B10" s="125"/>
      <c r="C10" s="166"/>
      <c r="D10" s="166"/>
      <c r="E10" s="173"/>
      <c r="F10" s="160"/>
      <c r="G10" s="160"/>
      <c r="H10" s="161"/>
      <c r="I10" s="63" t="s">
        <v>33</v>
      </c>
      <c r="J10" s="173"/>
      <c r="K10" s="160"/>
      <c r="L10" s="161"/>
      <c r="M10" s="173"/>
      <c r="N10" s="160"/>
      <c r="O10" s="161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63"/>
      <c r="AI10" s="163"/>
      <c r="AJ10" s="163"/>
      <c r="AK10" s="163"/>
      <c r="AL10" s="163"/>
      <c r="AM10" s="63" t="s">
        <v>33</v>
      </c>
      <c r="AN10" s="173"/>
      <c r="AO10" s="160"/>
      <c r="AP10" s="160"/>
      <c r="AQ10" s="160"/>
      <c r="AR10" s="160"/>
      <c r="AS10" s="160"/>
      <c r="AT10" s="160"/>
      <c r="AU10" s="161"/>
      <c r="AV10" s="63" t="s">
        <v>33</v>
      </c>
      <c r="AW10" s="168" t="s">
        <v>67</v>
      </c>
      <c r="AX10" s="168"/>
      <c r="AY10" s="168"/>
      <c r="AZ10" s="168"/>
      <c r="BA10" s="168"/>
      <c r="BB10" s="169"/>
      <c r="BC10" s="63" t="s">
        <v>33</v>
      </c>
      <c r="BD10" s="183"/>
      <c r="BE10" s="184"/>
      <c r="BF10" s="184"/>
      <c r="BG10" s="184"/>
      <c r="BH10" s="184"/>
      <c r="BI10" s="63" t="s">
        <v>33</v>
      </c>
      <c r="BJ10" s="175"/>
      <c r="BK10" s="176"/>
      <c r="BL10" s="176"/>
      <c r="BM10" s="177"/>
      <c r="BN10" s="63" t="s">
        <v>33</v>
      </c>
      <c r="BO10" s="175"/>
      <c r="BP10" s="176"/>
      <c r="BQ10" s="176"/>
      <c r="BR10" s="176"/>
      <c r="BS10" s="176"/>
      <c r="BT10" s="176"/>
      <c r="BU10" s="176"/>
      <c r="BV10" s="177"/>
      <c r="BW10" s="175"/>
      <c r="BX10" s="176"/>
      <c r="BY10" s="176"/>
      <c r="BZ10" s="176"/>
      <c r="CA10" s="176"/>
      <c r="CB10" s="176"/>
      <c r="CC10" s="177"/>
      <c r="CD10" s="167" t="s">
        <v>68</v>
      </c>
      <c r="CE10" s="168"/>
      <c r="CF10" s="168"/>
      <c r="CG10" s="168"/>
      <c r="CH10" s="169"/>
      <c r="CI10" s="148" t="s">
        <v>33</v>
      </c>
      <c r="CJ10" s="174"/>
      <c r="CK10" s="174"/>
      <c r="CL10" s="174"/>
      <c r="CM10" s="174"/>
      <c r="CN10" s="174"/>
      <c r="CO10" s="63" t="s">
        <v>33</v>
      </c>
      <c r="CP10" s="174"/>
      <c r="CQ10" s="174"/>
      <c r="CR10" s="174"/>
      <c r="CS10" s="174"/>
      <c r="CT10" s="174"/>
      <c r="CU10" s="174"/>
      <c r="CV10" s="175"/>
      <c r="CW10" s="176"/>
      <c r="CX10" s="176"/>
      <c r="CY10" s="177"/>
      <c r="CZ10" s="63" t="s">
        <v>33</v>
      </c>
      <c r="DA10" s="175"/>
      <c r="DB10" s="176"/>
      <c r="DC10" s="176"/>
      <c r="DD10" s="176"/>
      <c r="DE10" s="177"/>
      <c r="DF10" s="63" t="s">
        <v>33</v>
      </c>
      <c r="DG10" s="163"/>
      <c r="DH10" s="163"/>
      <c r="DI10" s="163"/>
      <c r="DJ10" s="163"/>
      <c r="DK10" s="163"/>
      <c r="DL10" s="163"/>
      <c r="DM10" s="163"/>
      <c r="DN10" s="163"/>
      <c r="DO10" s="163"/>
      <c r="DP10" s="163"/>
      <c r="DQ10" s="163"/>
      <c r="DR10" s="163"/>
      <c r="DS10" s="163"/>
      <c r="DT10" s="163"/>
      <c r="DU10" s="163"/>
      <c r="DV10" s="163"/>
      <c r="DW10" s="163"/>
      <c r="DX10" s="163"/>
      <c r="DY10" s="163"/>
      <c r="DZ10" s="163"/>
      <c r="EA10" s="163"/>
      <c r="EB10" s="163"/>
      <c r="EC10" s="163"/>
      <c r="ED10" s="163"/>
      <c r="EE10" s="163"/>
      <c r="EF10" s="163"/>
      <c r="EG10" s="163"/>
      <c r="EH10" s="166"/>
      <c r="EI10" s="166"/>
      <c r="EJ10" s="166"/>
      <c r="EK10" s="166"/>
      <c r="EL10" s="166"/>
      <c r="EM10" s="166"/>
      <c r="EN10" s="166"/>
      <c r="EO10" s="166"/>
      <c r="EP10" s="166"/>
      <c r="EQ10" s="166"/>
      <c r="ER10" s="166"/>
      <c r="ES10" s="166"/>
      <c r="ET10" s="166"/>
      <c r="EU10" s="166"/>
      <c r="EV10" s="166"/>
      <c r="EW10" s="166"/>
      <c r="EX10" s="166"/>
      <c r="EY10" s="166"/>
      <c r="EZ10" s="166"/>
      <c r="FA10" s="166"/>
      <c r="FB10" s="166"/>
      <c r="FC10" s="166"/>
      <c r="FD10" s="166"/>
      <c r="FE10" s="166"/>
      <c r="FF10" s="166"/>
      <c r="FG10" s="166"/>
      <c r="FH10" s="166"/>
      <c r="FI10" s="166"/>
      <c r="FJ10" s="166"/>
      <c r="FK10" s="166"/>
      <c r="FL10" s="166"/>
      <c r="FM10" s="166"/>
      <c r="FN10" s="166"/>
      <c r="FO10" s="166"/>
      <c r="FP10" s="166"/>
      <c r="FQ10" s="166"/>
      <c r="FR10" s="166"/>
      <c r="FS10" s="166"/>
      <c r="FT10" s="166"/>
      <c r="FU10" s="166"/>
      <c r="FV10" s="166"/>
      <c r="FW10" s="166"/>
      <c r="FX10" s="166"/>
      <c r="FY10" s="166"/>
      <c r="FZ10" s="166"/>
      <c r="GA10" s="166"/>
      <c r="GB10" s="166"/>
      <c r="GC10" s="166"/>
      <c r="GD10" s="166"/>
      <c r="GE10" s="166"/>
      <c r="GF10" s="166"/>
      <c r="GG10" s="166"/>
    </row>
    <row r="11" spans="2:189">
      <c r="B11" s="125"/>
      <c r="C11" s="166"/>
      <c r="D11" s="166"/>
      <c r="E11" s="173"/>
      <c r="F11" s="160"/>
      <c r="G11" s="160"/>
      <c r="H11" s="161"/>
      <c r="I11" s="63" t="s">
        <v>33</v>
      </c>
      <c r="J11" s="173"/>
      <c r="K11" s="160"/>
      <c r="L11" s="161"/>
      <c r="M11" s="173"/>
      <c r="N11" s="160"/>
      <c r="O11" s="161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63"/>
      <c r="AI11" s="163"/>
      <c r="AJ11" s="163"/>
      <c r="AK11" s="163"/>
      <c r="AL11" s="163"/>
      <c r="AM11" s="63" t="s">
        <v>33</v>
      </c>
      <c r="AN11" s="173"/>
      <c r="AO11" s="160"/>
      <c r="AP11" s="160"/>
      <c r="AQ11" s="160"/>
      <c r="AR11" s="160"/>
      <c r="AS11" s="160"/>
      <c r="AT11" s="160"/>
      <c r="AU11" s="161"/>
      <c r="AV11" s="63" t="s">
        <v>33</v>
      </c>
      <c r="AW11" s="168"/>
      <c r="AX11" s="168"/>
      <c r="AY11" s="168"/>
      <c r="AZ11" s="168"/>
      <c r="BA11" s="168"/>
      <c r="BB11" s="169"/>
      <c r="BC11" s="63" t="s">
        <v>33</v>
      </c>
      <c r="BD11" s="183"/>
      <c r="BE11" s="184"/>
      <c r="BF11" s="184"/>
      <c r="BG11" s="184"/>
      <c r="BH11" s="184"/>
      <c r="BI11" s="63" t="s">
        <v>33</v>
      </c>
      <c r="BJ11" s="175"/>
      <c r="BK11" s="176"/>
      <c r="BL11" s="176"/>
      <c r="BM11" s="177"/>
      <c r="BN11" s="63" t="s">
        <v>33</v>
      </c>
      <c r="BO11" s="175"/>
      <c r="BP11" s="176"/>
      <c r="BQ11" s="176"/>
      <c r="BR11" s="176"/>
      <c r="BS11" s="176"/>
      <c r="BT11" s="176"/>
      <c r="BU11" s="176"/>
      <c r="BV11" s="177"/>
      <c r="BW11" s="175"/>
      <c r="BX11" s="176"/>
      <c r="BY11" s="176"/>
      <c r="BZ11" s="176"/>
      <c r="CA11" s="176"/>
      <c r="CB11" s="176"/>
      <c r="CC11" s="177"/>
      <c r="CD11" s="167"/>
      <c r="CE11" s="168"/>
      <c r="CF11" s="168"/>
      <c r="CG11" s="168"/>
      <c r="CH11" s="169"/>
      <c r="CI11" s="148" t="s">
        <v>33</v>
      </c>
      <c r="CJ11" s="174"/>
      <c r="CK11" s="174"/>
      <c r="CL11" s="174"/>
      <c r="CM11" s="174"/>
      <c r="CN11" s="174"/>
      <c r="CO11" s="63" t="s">
        <v>33</v>
      </c>
      <c r="CP11" s="174"/>
      <c r="CQ11" s="174"/>
      <c r="CR11" s="174"/>
      <c r="CS11" s="174"/>
      <c r="CT11" s="174"/>
      <c r="CU11" s="174"/>
      <c r="CV11" s="175"/>
      <c r="CW11" s="176"/>
      <c r="CX11" s="176"/>
      <c r="CY11" s="177"/>
      <c r="CZ11" s="63" t="s">
        <v>33</v>
      </c>
      <c r="DA11" s="175"/>
      <c r="DB11" s="176"/>
      <c r="DC11" s="176"/>
      <c r="DD11" s="176"/>
      <c r="DE11" s="177"/>
      <c r="DF11" s="63" t="s">
        <v>33</v>
      </c>
      <c r="DG11" s="163"/>
      <c r="DH11" s="163"/>
      <c r="DI11" s="163"/>
      <c r="DJ11" s="163"/>
      <c r="DK11" s="163"/>
      <c r="DL11" s="163"/>
      <c r="DM11" s="163"/>
      <c r="DN11" s="163"/>
      <c r="DO11" s="163"/>
      <c r="DP11" s="163"/>
      <c r="DQ11" s="163"/>
      <c r="DR11" s="163"/>
      <c r="DS11" s="163"/>
      <c r="DT11" s="163"/>
      <c r="DU11" s="163"/>
      <c r="DV11" s="163"/>
      <c r="DW11" s="163"/>
      <c r="DX11" s="163"/>
      <c r="DY11" s="163"/>
      <c r="DZ11" s="163"/>
      <c r="EA11" s="163"/>
      <c r="EB11" s="163"/>
      <c r="EC11" s="163"/>
      <c r="ED11" s="163"/>
      <c r="EE11" s="163"/>
      <c r="EF11" s="163"/>
      <c r="EG11" s="163"/>
      <c r="EH11" s="166"/>
      <c r="EI11" s="166"/>
      <c r="EJ11" s="166"/>
      <c r="EK11" s="166"/>
      <c r="EL11" s="166"/>
      <c r="EM11" s="166"/>
      <c r="EN11" s="166"/>
      <c r="EO11" s="166"/>
      <c r="EP11" s="166"/>
      <c r="EQ11" s="166"/>
      <c r="ER11" s="166"/>
      <c r="ES11" s="166"/>
      <c r="ET11" s="166"/>
      <c r="EU11" s="166"/>
      <c r="EV11" s="166"/>
      <c r="EW11" s="166"/>
      <c r="EX11" s="166"/>
      <c r="EY11" s="166"/>
      <c r="EZ11" s="166"/>
      <c r="FA11" s="166"/>
      <c r="FB11" s="166"/>
      <c r="FC11" s="166"/>
      <c r="FD11" s="166"/>
      <c r="FE11" s="166"/>
      <c r="FF11" s="166"/>
      <c r="FG11" s="166"/>
      <c r="FH11" s="166"/>
      <c r="FI11" s="166"/>
      <c r="FJ11" s="166"/>
      <c r="FK11" s="166"/>
      <c r="FL11" s="166"/>
      <c r="FM11" s="166"/>
      <c r="FN11" s="166"/>
      <c r="FO11" s="166"/>
      <c r="FP11" s="166"/>
      <c r="FQ11" s="166"/>
      <c r="FR11" s="166"/>
      <c r="FS11" s="166"/>
      <c r="FT11" s="166"/>
      <c r="FU11" s="166"/>
      <c r="FV11" s="166"/>
      <c r="FW11" s="166"/>
      <c r="FX11" s="166"/>
      <c r="FY11" s="166"/>
      <c r="FZ11" s="166"/>
      <c r="GA11" s="166"/>
      <c r="GB11" s="166"/>
      <c r="GC11" s="166"/>
      <c r="GD11" s="166"/>
      <c r="GE11" s="166"/>
      <c r="GF11" s="166"/>
      <c r="GG11" s="166"/>
    </row>
    <row r="12" spans="2:189">
      <c r="B12" s="125"/>
      <c r="C12" s="166"/>
      <c r="D12" s="166"/>
      <c r="E12" s="173"/>
      <c r="F12" s="160"/>
      <c r="G12" s="160"/>
      <c r="H12" s="161"/>
      <c r="I12" s="63" t="s">
        <v>33</v>
      </c>
      <c r="J12" s="173"/>
      <c r="K12" s="160"/>
      <c r="L12" s="161"/>
      <c r="M12" s="173"/>
      <c r="N12" s="160"/>
      <c r="O12" s="161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63"/>
      <c r="AI12" s="163"/>
      <c r="AJ12" s="163"/>
      <c r="AK12" s="163"/>
      <c r="AL12" s="163"/>
      <c r="AM12" s="63" t="s">
        <v>33</v>
      </c>
      <c r="AN12" s="173"/>
      <c r="AO12" s="160"/>
      <c r="AP12" s="160"/>
      <c r="AQ12" s="160"/>
      <c r="AR12" s="160"/>
      <c r="AS12" s="160"/>
      <c r="AT12" s="160"/>
      <c r="AU12" s="161"/>
      <c r="AV12" s="63" t="s">
        <v>33</v>
      </c>
      <c r="AW12" s="168"/>
      <c r="AX12" s="168"/>
      <c r="AY12" s="168"/>
      <c r="AZ12" s="168"/>
      <c r="BA12" s="168"/>
      <c r="BB12" s="169"/>
      <c r="BC12" s="63" t="s">
        <v>33</v>
      </c>
      <c r="BD12" s="183"/>
      <c r="BE12" s="184"/>
      <c r="BF12" s="184"/>
      <c r="BG12" s="184"/>
      <c r="BH12" s="184"/>
      <c r="BI12" s="63" t="s">
        <v>33</v>
      </c>
      <c r="BJ12" s="175"/>
      <c r="BK12" s="176"/>
      <c r="BL12" s="176"/>
      <c r="BM12" s="177"/>
      <c r="BN12" s="63" t="s">
        <v>33</v>
      </c>
      <c r="BO12" s="175"/>
      <c r="BP12" s="176"/>
      <c r="BQ12" s="176"/>
      <c r="BR12" s="176"/>
      <c r="BS12" s="176"/>
      <c r="BT12" s="176"/>
      <c r="BU12" s="176"/>
      <c r="BV12" s="177"/>
      <c r="BW12" s="175"/>
      <c r="BX12" s="176"/>
      <c r="BY12" s="176"/>
      <c r="BZ12" s="176"/>
      <c r="CA12" s="176"/>
      <c r="CB12" s="176"/>
      <c r="CC12" s="177"/>
      <c r="CD12" s="167"/>
      <c r="CE12" s="168"/>
      <c r="CF12" s="168"/>
      <c r="CG12" s="168"/>
      <c r="CH12" s="169"/>
      <c r="CI12" s="148" t="s">
        <v>33</v>
      </c>
      <c r="CJ12" s="174"/>
      <c r="CK12" s="174"/>
      <c r="CL12" s="174"/>
      <c r="CM12" s="174"/>
      <c r="CN12" s="174"/>
      <c r="CO12" s="63" t="s">
        <v>33</v>
      </c>
      <c r="CP12" s="174"/>
      <c r="CQ12" s="174"/>
      <c r="CR12" s="174"/>
      <c r="CS12" s="174"/>
      <c r="CT12" s="174"/>
      <c r="CU12" s="174"/>
      <c r="CV12" s="175"/>
      <c r="CW12" s="176"/>
      <c r="CX12" s="176"/>
      <c r="CY12" s="177"/>
      <c r="CZ12" s="63" t="s">
        <v>33</v>
      </c>
      <c r="DA12" s="175"/>
      <c r="DB12" s="176"/>
      <c r="DC12" s="176"/>
      <c r="DD12" s="176"/>
      <c r="DE12" s="177"/>
      <c r="DF12" s="63" t="s">
        <v>33</v>
      </c>
      <c r="DG12" s="163"/>
      <c r="DH12" s="163"/>
      <c r="DI12" s="163"/>
      <c r="DJ12" s="163"/>
      <c r="DK12" s="163"/>
      <c r="DL12" s="163"/>
      <c r="DM12" s="163"/>
      <c r="DN12" s="163"/>
      <c r="DO12" s="163"/>
      <c r="DP12" s="163"/>
      <c r="DQ12" s="163"/>
      <c r="DR12" s="163"/>
      <c r="DS12" s="163"/>
      <c r="DT12" s="163"/>
      <c r="DU12" s="163"/>
      <c r="DV12" s="163"/>
      <c r="DW12" s="163"/>
      <c r="DX12" s="163"/>
      <c r="DY12" s="163"/>
      <c r="DZ12" s="163"/>
      <c r="EA12" s="163"/>
      <c r="EB12" s="163"/>
      <c r="EC12" s="163"/>
      <c r="ED12" s="163"/>
      <c r="EE12" s="163"/>
      <c r="EF12" s="163"/>
      <c r="EG12" s="163"/>
      <c r="EH12" s="166"/>
      <c r="EI12" s="166"/>
      <c r="EJ12" s="166"/>
      <c r="EK12" s="166"/>
      <c r="EL12" s="166"/>
      <c r="EM12" s="166"/>
      <c r="EN12" s="166"/>
      <c r="EO12" s="166"/>
      <c r="EP12" s="166"/>
      <c r="EQ12" s="166"/>
      <c r="ER12" s="166"/>
      <c r="ES12" s="166"/>
      <c r="ET12" s="166"/>
      <c r="EU12" s="166"/>
      <c r="EV12" s="166"/>
      <c r="EW12" s="166"/>
      <c r="EX12" s="166"/>
      <c r="EY12" s="166"/>
      <c r="EZ12" s="166"/>
      <c r="FA12" s="166"/>
      <c r="FB12" s="166"/>
      <c r="FC12" s="166"/>
      <c r="FD12" s="166"/>
      <c r="FE12" s="166"/>
      <c r="FF12" s="166"/>
      <c r="FG12" s="166"/>
      <c r="FH12" s="166"/>
      <c r="FI12" s="166"/>
      <c r="FJ12" s="166"/>
      <c r="FK12" s="166"/>
      <c r="FL12" s="166"/>
      <c r="FM12" s="166"/>
      <c r="FN12" s="166"/>
      <c r="FO12" s="166"/>
      <c r="FP12" s="166"/>
      <c r="FQ12" s="166"/>
      <c r="FR12" s="166"/>
      <c r="FS12" s="166"/>
      <c r="FT12" s="166"/>
      <c r="FU12" s="166"/>
      <c r="FV12" s="166"/>
      <c r="FW12" s="166"/>
      <c r="FX12" s="166"/>
      <c r="FY12" s="166"/>
      <c r="FZ12" s="166"/>
      <c r="GA12" s="166"/>
      <c r="GB12" s="166"/>
      <c r="GC12" s="166"/>
      <c r="GD12" s="166"/>
      <c r="GE12" s="166"/>
      <c r="GF12" s="166"/>
      <c r="GG12" s="166"/>
    </row>
    <row r="13" spans="2:189">
      <c r="B13" s="125"/>
      <c r="C13" s="166"/>
      <c r="D13" s="166"/>
      <c r="E13" s="173"/>
      <c r="F13" s="160"/>
      <c r="G13" s="160"/>
      <c r="H13" s="161"/>
      <c r="I13" s="63" t="s">
        <v>33</v>
      </c>
      <c r="J13" s="173"/>
      <c r="K13" s="160"/>
      <c r="L13" s="161"/>
      <c r="M13" s="173"/>
      <c r="N13" s="160"/>
      <c r="O13" s="161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63"/>
      <c r="AI13" s="163"/>
      <c r="AJ13" s="163"/>
      <c r="AK13" s="163"/>
      <c r="AL13" s="163"/>
      <c r="AM13" s="63" t="s">
        <v>33</v>
      </c>
      <c r="AN13" s="173"/>
      <c r="AO13" s="160"/>
      <c r="AP13" s="160"/>
      <c r="AQ13" s="160"/>
      <c r="AR13" s="160"/>
      <c r="AS13" s="160"/>
      <c r="AT13" s="160"/>
      <c r="AU13" s="161"/>
      <c r="AV13" s="63" t="s">
        <v>33</v>
      </c>
      <c r="AW13" s="168"/>
      <c r="AX13" s="168"/>
      <c r="AY13" s="168"/>
      <c r="AZ13" s="168"/>
      <c r="BA13" s="168"/>
      <c r="BB13" s="169"/>
      <c r="BC13" s="63" t="s">
        <v>33</v>
      </c>
      <c r="BD13" s="183"/>
      <c r="BE13" s="184"/>
      <c r="BF13" s="184"/>
      <c r="BG13" s="184"/>
      <c r="BH13" s="184"/>
      <c r="BI13" s="63" t="s">
        <v>33</v>
      </c>
      <c r="BJ13" s="175"/>
      <c r="BK13" s="176"/>
      <c r="BL13" s="176"/>
      <c r="BM13" s="177"/>
      <c r="BN13" s="63" t="s">
        <v>33</v>
      </c>
      <c r="BO13" s="175"/>
      <c r="BP13" s="176"/>
      <c r="BQ13" s="176"/>
      <c r="BR13" s="176"/>
      <c r="BS13" s="176"/>
      <c r="BT13" s="176"/>
      <c r="BU13" s="176"/>
      <c r="BV13" s="177"/>
      <c r="BW13" s="175"/>
      <c r="BX13" s="176"/>
      <c r="BY13" s="176"/>
      <c r="BZ13" s="176"/>
      <c r="CA13" s="176"/>
      <c r="CB13" s="176"/>
      <c r="CC13" s="177"/>
      <c r="CD13" s="167"/>
      <c r="CE13" s="168"/>
      <c r="CF13" s="168"/>
      <c r="CG13" s="168"/>
      <c r="CH13" s="169"/>
      <c r="CI13" s="148" t="s">
        <v>33</v>
      </c>
      <c r="CJ13" s="174"/>
      <c r="CK13" s="174"/>
      <c r="CL13" s="174"/>
      <c r="CM13" s="174"/>
      <c r="CN13" s="174"/>
      <c r="CO13" s="63" t="s">
        <v>33</v>
      </c>
      <c r="CP13" s="174"/>
      <c r="CQ13" s="174"/>
      <c r="CR13" s="174"/>
      <c r="CS13" s="174"/>
      <c r="CT13" s="174"/>
      <c r="CU13" s="174"/>
      <c r="CV13" s="175"/>
      <c r="CW13" s="176"/>
      <c r="CX13" s="176"/>
      <c r="CY13" s="177"/>
      <c r="CZ13" s="63" t="s">
        <v>33</v>
      </c>
      <c r="DA13" s="175"/>
      <c r="DB13" s="176"/>
      <c r="DC13" s="176"/>
      <c r="DD13" s="176"/>
      <c r="DE13" s="177"/>
      <c r="DF13" s="63" t="s">
        <v>33</v>
      </c>
      <c r="DG13" s="163"/>
      <c r="DH13" s="163"/>
      <c r="DI13" s="163"/>
      <c r="DJ13" s="163"/>
      <c r="DK13" s="163"/>
      <c r="DL13" s="163"/>
      <c r="DM13" s="163"/>
      <c r="DN13" s="163"/>
      <c r="DO13" s="163"/>
      <c r="DP13" s="163"/>
      <c r="DQ13" s="163"/>
      <c r="DR13" s="163"/>
      <c r="DS13" s="163"/>
      <c r="DT13" s="163"/>
      <c r="DU13" s="163"/>
      <c r="DV13" s="163"/>
      <c r="DW13" s="163"/>
      <c r="DX13" s="163"/>
      <c r="DY13" s="163"/>
      <c r="DZ13" s="163"/>
      <c r="EA13" s="163"/>
      <c r="EB13" s="163"/>
      <c r="EC13" s="163"/>
      <c r="ED13" s="163"/>
      <c r="EE13" s="163"/>
      <c r="EF13" s="163"/>
      <c r="EG13" s="163"/>
      <c r="EH13" s="166"/>
      <c r="EI13" s="166"/>
      <c r="EJ13" s="166"/>
      <c r="EK13" s="166"/>
      <c r="EL13" s="166"/>
      <c r="EM13" s="166"/>
      <c r="EN13" s="166"/>
      <c r="EO13" s="166"/>
      <c r="EP13" s="166"/>
      <c r="EQ13" s="166"/>
      <c r="ER13" s="166"/>
      <c r="ES13" s="166"/>
      <c r="ET13" s="166"/>
      <c r="EU13" s="166"/>
      <c r="EV13" s="166"/>
      <c r="EW13" s="166"/>
      <c r="EX13" s="166"/>
      <c r="EY13" s="166"/>
      <c r="EZ13" s="166"/>
      <c r="FA13" s="166"/>
      <c r="FB13" s="166"/>
      <c r="FC13" s="166"/>
      <c r="FD13" s="166"/>
      <c r="FE13" s="166"/>
      <c r="FF13" s="166"/>
      <c r="FG13" s="166"/>
      <c r="FH13" s="166"/>
      <c r="FI13" s="166"/>
      <c r="FJ13" s="166"/>
      <c r="FK13" s="166"/>
      <c r="FL13" s="166"/>
      <c r="FM13" s="166"/>
      <c r="FN13" s="166"/>
      <c r="FO13" s="166"/>
      <c r="FP13" s="166"/>
      <c r="FQ13" s="166"/>
      <c r="FR13" s="166"/>
      <c r="FS13" s="166"/>
      <c r="FT13" s="166"/>
      <c r="FU13" s="166"/>
      <c r="FV13" s="166"/>
      <c r="FW13" s="166"/>
      <c r="FX13" s="166"/>
      <c r="FY13" s="166"/>
      <c r="FZ13" s="166"/>
      <c r="GA13" s="166"/>
      <c r="GB13" s="166"/>
      <c r="GC13" s="166"/>
      <c r="GD13" s="166"/>
      <c r="GE13" s="166"/>
      <c r="GF13" s="166"/>
      <c r="GG13" s="166"/>
    </row>
    <row r="14" spans="2:189">
      <c r="B14" s="125"/>
      <c r="C14" s="166"/>
      <c r="D14" s="166"/>
      <c r="E14" s="173"/>
      <c r="F14" s="160"/>
      <c r="G14" s="160"/>
      <c r="H14" s="161"/>
      <c r="I14" s="63" t="s">
        <v>33</v>
      </c>
      <c r="J14" s="173"/>
      <c r="K14" s="160"/>
      <c r="L14" s="161"/>
      <c r="M14" s="173"/>
      <c r="N14" s="160"/>
      <c r="O14" s="161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63"/>
      <c r="AI14" s="163"/>
      <c r="AJ14" s="163"/>
      <c r="AK14" s="163"/>
      <c r="AL14" s="163"/>
      <c r="AM14" s="63" t="s">
        <v>33</v>
      </c>
      <c r="AN14" s="173"/>
      <c r="AO14" s="160"/>
      <c r="AP14" s="160"/>
      <c r="AQ14" s="160"/>
      <c r="AR14" s="160"/>
      <c r="AS14" s="160"/>
      <c r="AT14" s="160"/>
      <c r="AU14" s="161"/>
      <c r="AV14" s="63" t="s">
        <v>33</v>
      </c>
      <c r="AW14" s="176"/>
      <c r="AX14" s="176"/>
      <c r="AY14" s="176"/>
      <c r="AZ14" s="176"/>
      <c r="BA14" s="176"/>
      <c r="BB14" s="177"/>
      <c r="BC14" s="63" t="s">
        <v>33</v>
      </c>
      <c r="BD14" s="183"/>
      <c r="BE14" s="184"/>
      <c r="BF14" s="184"/>
      <c r="BG14" s="184"/>
      <c r="BH14" s="184"/>
      <c r="BI14" s="63" t="s">
        <v>33</v>
      </c>
      <c r="BJ14" s="175"/>
      <c r="BK14" s="176"/>
      <c r="BL14" s="176"/>
      <c r="BM14" s="177"/>
      <c r="BN14" s="63" t="s">
        <v>33</v>
      </c>
      <c r="BO14" s="175"/>
      <c r="BP14" s="176"/>
      <c r="BQ14" s="176"/>
      <c r="BR14" s="176"/>
      <c r="BS14" s="176"/>
      <c r="BT14" s="176"/>
      <c r="BU14" s="176"/>
      <c r="BV14" s="177"/>
      <c r="BW14" s="175"/>
      <c r="BX14" s="176"/>
      <c r="BY14" s="176"/>
      <c r="BZ14" s="176"/>
      <c r="CA14" s="176"/>
      <c r="CB14" s="176"/>
      <c r="CC14" s="177"/>
      <c r="CD14" s="167"/>
      <c r="CE14" s="168"/>
      <c r="CF14" s="168"/>
      <c r="CG14" s="168"/>
      <c r="CH14" s="169"/>
      <c r="CI14" s="148" t="s">
        <v>33</v>
      </c>
      <c r="CJ14" s="174"/>
      <c r="CK14" s="174"/>
      <c r="CL14" s="174"/>
      <c r="CM14" s="174"/>
      <c r="CN14" s="174"/>
      <c r="CO14" s="63" t="s">
        <v>33</v>
      </c>
      <c r="CP14" s="174"/>
      <c r="CQ14" s="174"/>
      <c r="CR14" s="174"/>
      <c r="CS14" s="174"/>
      <c r="CT14" s="174"/>
      <c r="CU14" s="174"/>
      <c r="CV14" s="175"/>
      <c r="CW14" s="176"/>
      <c r="CX14" s="176"/>
      <c r="CY14" s="177"/>
      <c r="CZ14" s="63" t="s">
        <v>33</v>
      </c>
      <c r="DA14" s="175"/>
      <c r="DB14" s="176"/>
      <c r="DC14" s="176"/>
      <c r="DD14" s="176"/>
      <c r="DE14" s="177"/>
      <c r="DF14" s="63" t="s">
        <v>33</v>
      </c>
      <c r="DG14" s="163"/>
      <c r="DH14" s="163"/>
      <c r="DI14" s="163"/>
      <c r="DJ14" s="163"/>
      <c r="DK14" s="163"/>
      <c r="DL14" s="163"/>
      <c r="DM14" s="163"/>
      <c r="DN14" s="163"/>
      <c r="DO14" s="163"/>
      <c r="DP14" s="163"/>
      <c r="DQ14" s="163"/>
      <c r="DR14" s="163"/>
      <c r="DS14" s="163"/>
      <c r="DT14" s="163"/>
      <c r="DU14" s="163"/>
      <c r="DV14" s="163"/>
      <c r="DW14" s="163"/>
      <c r="DX14" s="163"/>
      <c r="DY14" s="163"/>
      <c r="DZ14" s="163"/>
      <c r="EA14" s="163"/>
      <c r="EB14" s="163"/>
      <c r="EC14" s="163"/>
      <c r="ED14" s="163"/>
      <c r="EE14" s="163"/>
      <c r="EF14" s="163"/>
      <c r="EG14" s="163"/>
      <c r="EH14" s="166"/>
      <c r="EI14" s="166"/>
      <c r="EJ14" s="166"/>
      <c r="EK14" s="166"/>
      <c r="EL14" s="166"/>
      <c r="EM14" s="166"/>
      <c r="EN14" s="166"/>
      <c r="EO14" s="166"/>
      <c r="EP14" s="166"/>
      <c r="EQ14" s="166"/>
      <c r="ER14" s="166"/>
      <c r="ES14" s="166"/>
      <c r="ET14" s="166"/>
      <c r="EU14" s="166"/>
      <c r="EV14" s="166"/>
      <c r="EW14" s="166"/>
      <c r="EX14" s="166"/>
      <c r="EY14" s="166"/>
      <c r="EZ14" s="166"/>
      <c r="FA14" s="166"/>
      <c r="FB14" s="166"/>
      <c r="FC14" s="166"/>
      <c r="FD14" s="166"/>
      <c r="FE14" s="166"/>
      <c r="FF14" s="166"/>
      <c r="FG14" s="166"/>
      <c r="FH14" s="166"/>
      <c r="FI14" s="166"/>
      <c r="FJ14" s="166"/>
      <c r="FK14" s="166"/>
      <c r="FL14" s="166"/>
      <c r="FM14" s="166"/>
      <c r="FN14" s="166"/>
      <c r="FO14" s="166"/>
      <c r="FP14" s="166"/>
      <c r="FQ14" s="166"/>
      <c r="FR14" s="166"/>
      <c r="FS14" s="166"/>
      <c r="FT14" s="166"/>
      <c r="FU14" s="166"/>
      <c r="FV14" s="166"/>
      <c r="FW14" s="166"/>
      <c r="FX14" s="166"/>
      <c r="FY14" s="166"/>
      <c r="FZ14" s="166"/>
      <c r="GA14" s="166"/>
      <c r="GB14" s="166"/>
      <c r="GC14" s="166"/>
      <c r="GD14" s="166"/>
      <c r="GE14" s="166"/>
      <c r="GF14" s="166"/>
      <c r="GG14" s="166"/>
    </row>
    <row r="15" spans="2:189">
      <c r="B15" s="125"/>
      <c r="C15" s="166"/>
      <c r="D15" s="166"/>
      <c r="E15" s="173"/>
      <c r="F15" s="160"/>
      <c r="G15" s="160"/>
      <c r="H15" s="161"/>
      <c r="I15" s="63" t="s">
        <v>33</v>
      </c>
      <c r="J15" s="173"/>
      <c r="K15" s="160"/>
      <c r="L15" s="161"/>
      <c r="M15" s="173"/>
      <c r="N15" s="160"/>
      <c r="O15" s="161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63"/>
      <c r="AI15" s="163"/>
      <c r="AJ15" s="163"/>
      <c r="AK15" s="163"/>
      <c r="AL15" s="163"/>
      <c r="AM15" s="63" t="s">
        <v>33</v>
      </c>
      <c r="AN15" s="173"/>
      <c r="AO15" s="160"/>
      <c r="AP15" s="160"/>
      <c r="AQ15" s="160"/>
      <c r="AR15" s="160"/>
      <c r="AS15" s="160"/>
      <c r="AT15" s="160"/>
      <c r="AU15" s="161"/>
      <c r="AV15" s="63" t="s">
        <v>33</v>
      </c>
      <c r="AW15" s="176"/>
      <c r="AX15" s="176"/>
      <c r="AY15" s="176"/>
      <c r="AZ15" s="176"/>
      <c r="BA15" s="176"/>
      <c r="BB15" s="177"/>
      <c r="BC15" s="63" t="s">
        <v>33</v>
      </c>
      <c r="BD15" s="183"/>
      <c r="BE15" s="184"/>
      <c r="BF15" s="184"/>
      <c r="BG15" s="184"/>
      <c r="BH15" s="184"/>
      <c r="BI15" s="63" t="s">
        <v>33</v>
      </c>
      <c r="BJ15" s="175"/>
      <c r="BK15" s="176"/>
      <c r="BL15" s="176"/>
      <c r="BM15" s="177"/>
      <c r="BN15" s="63" t="s">
        <v>33</v>
      </c>
      <c r="BO15" s="175"/>
      <c r="BP15" s="176"/>
      <c r="BQ15" s="176"/>
      <c r="BR15" s="176"/>
      <c r="BS15" s="176"/>
      <c r="BT15" s="176"/>
      <c r="BU15" s="176"/>
      <c r="BV15" s="177"/>
      <c r="BW15" s="175"/>
      <c r="BX15" s="176"/>
      <c r="BY15" s="176"/>
      <c r="BZ15" s="176"/>
      <c r="CA15" s="176"/>
      <c r="CB15" s="176"/>
      <c r="CC15" s="177"/>
      <c r="CD15" s="167"/>
      <c r="CE15" s="168"/>
      <c r="CF15" s="168"/>
      <c r="CG15" s="168"/>
      <c r="CH15" s="169"/>
      <c r="CI15" s="148" t="s">
        <v>33</v>
      </c>
      <c r="CJ15" s="174"/>
      <c r="CK15" s="174"/>
      <c r="CL15" s="174"/>
      <c r="CM15" s="174"/>
      <c r="CN15" s="174"/>
      <c r="CO15" s="63" t="s">
        <v>33</v>
      </c>
      <c r="CP15" s="174"/>
      <c r="CQ15" s="174"/>
      <c r="CR15" s="174"/>
      <c r="CS15" s="174"/>
      <c r="CT15" s="174"/>
      <c r="CU15" s="174"/>
      <c r="CV15" s="175"/>
      <c r="CW15" s="176"/>
      <c r="CX15" s="176"/>
      <c r="CY15" s="177"/>
      <c r="CZ15" s="63" t="s">
        <v>33</v>
      </c>
      <c r="DA15" s="175"/>
      <c r="DB15" s="176"/>
      <c r="DC15" s="176"/>
      <c r="DD15" s="176"/>
      <c r="DE15" s="177"/>
      <c r="DF15" s="63" t="s">
        <v>33</v>
      </c>
      <c r="DG15" s="163"/>
      <c r="DH15" s="163"/>
      <c r="DI15" s="163"/>
      <c r="DJ15" s="163"/>
      <c r="DK15" s="163"/>
      <c r="DL15" s="163"/>
      <c r="DM15" s="163"/>
      <c r="DN15" s="163"/>
      <c r="DO15" s="163"/>
      <c r="DP15" s="163"/>
      <c r="DQ15" s="163"/>
      <c r="DR15" s="163"/>
      <c r="DS15" s="163"/>
      <c r="DT15" s="163"/>
      <c r="DU15" s="163"/>
      <c r="DV15" s="163"/>
      <c r="DW15" s="163"/>
      <c r="DX15" s="163"/>
      <c r="DY15" s="163"/>
      <c r="DZ15" s="163"/>
      <c r="EA15" s="163"/>
      <c r="EB15" s="163"/>
      <c r="EC15" s="163"/>
      <c r="ED15" s="163"/>
      <c r="EE15" s="163"/>
      <c r="EF15" s="163"/>
      <c r="EG15" s="163"/>
      <c r="EH15" s="166"/>
      <c r="EI15" s="166"/>
      <c r="EJ15" s="166"/>
      <c r="EK15" s="166"/>
      <c r="EL15" s="166"/>
      <c r="EM15" s="166"/>
      <c r="EN15" s="166"/>
      <c r="EO15" s="166"/>
      <c r="EP15" s="166"/>
      <c r="EQ15" s="166"/>
      <c r="ER15" s="166"/>
      <c r="ES15" s="166"/>
      <c r="ET15" s="166"/>
      <c r="EU15" s="166"/>
      <c r="EV15" s="166"/>
      <c r="EW15" s="166"/>
      <c r="EX15" s="166"/>
      <c r="EY15" s="166"/>
      <c r="EZ15" s="166"/>
      <c r="FA15" s="166"/>
      <c r="FB15" s="166"/>
      <c r="FC15" s="166"/>
      <c r="FD15" s="166"/>
      <c r="FE15" s="166"/>
      <c r="FF15" s="166"/>
      <c r="FG15" s="166"/>
      <c r="FH15" s="166"/>
      <c r="FI15" s="166"/>
      <c r="FJ15" s="166"/>
      <c r="FK15" s="166"/>
      <c r="FL15" s="166"/>
      <c r="FM15" s="166"/>
      <c r="FN15" s="166"/>
      <c r="FO15" s="166"/>
      <c r="FP15" s="166"/>
      <c r="FQ15" s="166"/>
      <c r="FR15" s="166"/>
      <c r="FS15" s="166"/>
      <c r="FT15" s="166"/>
      <c r="FU15" s="166"/>
      <c r="FV15" s="166"/>
      <c r="FW15" s="166"/>
      <c r="FX15" s="166"/>
      <c r="FY15" s="166"/>
      <c r="FZ15" s="166"/>
      <c r="GA15" s="166"/>
      <c r="GB15" s="166"/>
      <c r="GC15" s="166"/>
      <c r="GD15" s="166"/>
      <c r="GE15" s="166"/>
      <c r="GF15" s="166"/>
      <c r="GG15" s="166"/>
    </row>
    <row r="16" spans="2:189">
      <c r="B16" s="125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38" t="s">
        <v>69</v>
      </c>
      <c r="AO16" s="141"/>
      <c r="AP16" s="141"/>
      <c r="AQ16" s="141"/>
      <c r="AR16" s="141"/>
      <c r="AS16" s="142"/>
      <c r="AT16" s="142"/>
      <c r="AU16" s="142"/>
      <c r="AV16" s="142"/>
      <c r="AW16" s="142"/>
      <c r="AX16" s="142"/>
      <c r="AY16" s="142"/>
      <c r="AZ16" s="142"/>
      <c r="BA16" s="142"/>
      <c r="BB16" s="142"/>
      <c r="BC16" s="142"/>
      <c r="BD16" s="142"/>
      <c r="BE16" s="142"/>
      <c r="BF16" s="142"/>
      <c r="BG16" s="142"/>
      <c r="BH16" s="142"/>
      <c r="BI16" s="142"/>
      <c r="BJ16" s="142"/>
      <c r="BK16" s="142"/>
      <c r="BL16" s="142"/>
      <c r="BM16" s="142"/>
      <c r="BN16" s="142"/>
      <c r="BO16" s="145" t="s">
        <v>70</v>
      </c>
    </row>
    <row r="17" spans="2:67">
      <c r="B17" s="125"/>
      <c r="C17" s="128"/>
      <c r="D17" s="128"/>
      <c r="E17" s="128"/>
      <c r="F17" s="128"/>
      <c r="G17" s="128"/>
      <c r="H17" s="128"/>
      <c r="I17" s="185" t="s">
        <v>71</v>
      </c>
      <c r="J17" s="185"/>
      <c r="K17" s="185"/>
      <c r="L17" s="185"/>
      <c r="M17" s="185"/>
      <c r="N17" s="128"/>
      <c r="O17" s="128"/>
      <c r="P17" s="185" t="s">
        <v>72</v>
      </c>
      <c r="Q17" s="185"/>
      <c r="R17" s="185"/>
      <c r="S17" s="185"/>
      <c r="T17" s="185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44"/>
    </row>
    <row r="18" spans="2:67">
      <c r="B18" s="129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46"/>
    </row>
    <row r="19" spans="2:67">
      <c r="B19" s="125"/>
      <c r="C19" s="131" t="s">
        <v>12</v>
      </c>
      <c r="D19" s="131"/>
      <c r="E19" s="131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44"/>
    </row>
    <row r="20" spans="2:67">
      <c r="B20" s="125"/>
      <c r="C20" s="186" t="s">
        <v>73</v>
      </c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8"/>
      <c r="S20" s="186" t="s">
        <v>74</v>
      </c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8"/>
      <c r="AJ20" s="166" t="s">
        <v>75</v>
      </c>
      <c r="AK20" s="166"/>
      <c r="AL20" s="166"/>
      <c r="AM20" s="166"/>
      <c r="AN20" s="166"/>
      <c r="AO20" s="166"/>
      <c r="AP20" s="166"/>
      <c r="AQ20" s="166" t="s">
        <v>76</v>
      </c>
      <c r="AR20" s="166"/>
      <c r="AS20" s="166"/>
      <c r="AT20" s="166"/>
      <c r="AU20" s="166"/>
      <c r="AV20" s="166"/>
      <c r="AW20" s="166"/>
      <c r="AX20" s="166"/>
      <c r="AY20" s="166"/>
      <c r="AZ20" s="166"/>
      <c r="BA20" s="166" t="s">
        <v>77</v>
      </c>
      <c r="BB20" s="166"/>
      <c r="BC20" s="166"/>
      <c r="BD20" s="166"/>
      <c r="BE20" s="166"/>
      <c r="BF20" s="166"/>
      <c r="BG20" s="166"/>
      <c r="BH20" s="166" t="s">
        <v>78</v>
      </c>
      <c r="BI20" s="166"/>
      <c r="BJ20" s="166"/>
      <c r="BK20" s="166"/>
      <c r="BL20" s="166"/>
      <c r="BM20" s="147"/>
      <c r="BN20" s="128"/>
      <c r="BO20" s="144"/>
    </row>
    <row r="21" spans="2:67">
      <c r="B21" s="125"/>
      <c r="C21" s="186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8"/>
      <c r="S21" s="186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8"/>
      <c r="AJ21" s="186"/>
      <c r="AK21" s="187"/>
      <c r="AL21" s="187"/>
      <c r="AM21" s="187"/>
      <c r="AN21" s="187"/>
      <c r="AO21" s="187"/>
      <c r="AP21" s="188"/>
      <c r="AQ21" s="186"/>
      <c r="AR21" s="187"/>
      <c r="AS21" s="187"/>
      <c r="AT21" s="187"/>
      <c r="AU21" s="187"/>
      <c r="AV21" s="187"/>
      <c r="AW21" s="187"/>
      <c r="AX21" s="187"/>
      <c r="AY21" s="187"/>
      <c r="AZ21" s="188"/>
      <c r="BA21" s="189"/>
      <c r="BB21" s="189"/>
      <c r="BC21" s="189"/>
      <c r="BD21" s="189"/>
      <c r="BE21" s="189"/>
      <c r="BF21" s="189"/>
      <c r="BG21" s="57" t="s">
        <v>33</v>
      </c>
      <c r="BH21" s="166"/>
      <c r="BI21" s="166"/>
      <c r="BJ21" s="166"/>
      <c r="BK21" s="166"/>
      <c r="BL21" s="166"/>
      <c r="BM21" s="57" t="s">
        <v>33</v>
      </c>
      <c r="BN21" s="128"/>
      <c r="BO21" s="144"/>
    </row>
    <row r="22" spans="2:67">
      <c r="B22" s="125"/>
      <c r="C22" s="186"/>
      <c r="D22" s="187"/>
      <c r="E22" s="187"/>
      <c r="F22" s="187"/>
      <c r="G22" s="187"/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88"/>
      <c r="S22" s="186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8"/>
      <c r="AJ22" s="186"/>
      <c r="AK22" s="187"/>
      <c r="AL22" s="187"/>
      <c r="AM22" s="187"/>
      <c r="AN22" s="187"/>
      <c r="AO22" s="187"/>
      <c r="AP22" s="188"/>
      <c r="AQ22" s="186"/>
      <c r="AR22" s="187"/>
      <c r="AS22" s="187"/>
      <c r="AT22" s="187"/>
      <c r="AU22" s="187"/>
      <c r="AV22" s="187"/>
      <c r="AW22" s="187"/>
      <c r="AX22" s="187"/>
      <c r="AY22" s="187"/>
      <c r="AZ22" s="188"/>
      <c r="BA22" s="166"/>
      <c r="BB22" s="166"/>
      <c r="BC22" s="166"/>
      <c r="BD22" s="166"/>
      <c r="BE22" s="166"/>
      <c r="BF22" s="166"/>
      <c r="BG22" s="57" t="s">
        <v>33</v>
      </c>
      <c r="BH22" s="166"/>
      <c r="BI22" s="166"/>
      <c r="BJ22" s="166"/>
      <c r="BK22" s="166"/>
      <c r="BL22" s="166"/>
      <c r="BM22" s="63" t="s">
        <v>33</v>
      </c>
      <c r="BN22" s="128"/>
      <c r="BO22" s="144"/>
    </row>
    <row r="23" spans="2:67">
      <c r="B23" s="125"/>
      <c r="C23" s="186"/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8"/>
      <c r="S23" s="186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8"/>
      <c r="AJ23" s="186"/>
      <c r="AK23" s="187"/>
      <c r="AL23" s="187"/>
      <c r="AM23" s="187"/>
      <c r="AN23" s="187"/>
      <c r="AO23" s="187"/>
      <c r="AP23" s="188"/>
      <c r="AQ23" s="186"/>
      <c r="AR23" s="187"/>
      <c r="AS23" s="187"/>
      <c r="AT23" s="187"/>
      <c r="AU23" s="187"/>
      <c r="AV23" s="187"/>
      <c r="AW23" s="187"/>
      <c r="AX23" s="187"/>
      <c r="AY23" s="187"/>
      <c r="AZ23" s="188"/>
      <c r="BA23" s="166"/>
      <c r="BB23" s="166"/>
      <c r="BC23" s="166"/>
      <c r="BD23" s="166"/>
      <c r="BE23" s="166"/>
      <c r="BF23" s="166"/>
      <c r="BG23" s="57" t="s">
        <v>33</v>
      </c>
      <c r="BH23" s="166"/>
      <c r="BI23" s="166"/>
      <c r="BJ23" s="166"/>
      <c r="BK23" s="166"/>
      <c r="BL23" s="166"/>
      <c r="BM23" s="63" t="s">
        <v>33</v>
      </c>
      <c r="BN23" s="128"/>
      <c r="BO23" s="144"/>
    </row>
    <row r="24" spans="2:67">
      <c r="B24" s="125"/>
      <c r="C24" s="186"/>
      <c r="D24" s="187"/>
      <c r="E24" s="187"/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8"/>
      <c r="S24" s="186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8"/>
      <c r="AJ24" s="186"/>
      <c r="AK24" s="187"/>
      <c r="AL24" s="187"/>
      <c r="AM24" s="187"/>
      <c r="AN24" s="187"/>
      <c r="AO24" s="187"/>
      <c r="AP24" s="188"/>
      <c r="AQ24" s="186"/>
      <c r="AR24" s="187"/>
      <c r="AS24" s="187"/>
      <c r="AT24" s="187"/>
      <c r="AU24" s="187"/>
      <c r="AV24" s="187"/>
      <c r="AW24" s="187"/>
      <c r="AX24" s="187"/>
      <c r="AY24" s="187"/>
      <c r="AZ24" s="188"/>
      <c r="BA24" s="166"/>
      <c r="BB24" s="166"/>
      <c r="BC24" s="166"/>
      <c r="BD24" s="166"/>
      <c r="BE24" s="166"/>
      <c r="BF24" s="166"/>
      <c r="BG24" s="57" t="s">
        <v>33</v>
      </c>
      <c r="BH24" s="166"/>
      <c r="BI24" s="166"/>
      <c r="BJ24" s="166"/>
      <c r="BK24" s="166"/>
      <c r="BL24" s="166"/>
      <c r="BM24" s="63" t="s">
        <v>33</v>
      </c>
      <c r="BN24" s="128"/>
      <c r="BO24" s="144"/>
    </row>
    <row r="25" spans="2:67">
      <c r="B25" s="125"/>
      <c r="C25" s="186"/>
      <c r="D25" s="187"/>
      <c r="E25" s="187"/>
      <c r="F25" s="187"/>
      <c r="G25" s="187"/>
      <c r="H25" s="187"/>
      <c r="I25" s="187"/>
      <c r="J25" s="187"/>
      <c r="K25" s="187"/>
      <c r="L25" s="187"/>
      <c r="M25" s="187"/>
      <c r="N25" s="187"/>
      <c r="O25" s="187"/>
      <c r="P25" s="187"/>
      <c r="Q25" s="187"/>
      <c r="R25" s="188"/>
      <c r="S25" s="186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  <c r="AF25" s="187"/>
      <c r="AG25" s="187"/>
      <c r="AH25" s="187"/>
      <c r="AI25" s="188"/>
      <c r="AJ25" s="186"/>
      <c r="AK25" s="187"/>
      <c r="AL25" s="187"/>
      <c r="AM25" s="187"/>
      <c r="AN25" s="187"/>
      <c r="AO25" s="187"/>
      <c r="AP25" s="188"/>
      <c r="AQ25" s="186"/>
      <c r="AR25" s="187"/>
      <c r="AS25" s="187"/>
      <c r="AT25" s="187"/>
      <c r="AU25" s="187"/>
      <c r="AV25" s="187"/>
      <c r="AW25" s="187"/>
      <c r="AX25" s="187"/>
      <c r="AY25" s="187"/>
      <c r="AZ25" s="188"/>
      <c r="BA25" s="166"/>
      <c r="BB25" s="166"/>
      <c r="BC25" s="166"/>
      <c r="BD25" s="166"/>
      <c r="BE25" s="166"/>
      <c r="BF25" s="166"/>
      <c r="BG25" s="63" t="s">
        <v>33</v>
      </c>
      <c r="BH25" s="166"/>
      <c r="BI25" s="166"/>
      <c r="BJ25" s="166"/>
      <c r="BK25" s="166"/>
      <c r="BL25" s="166"/>
      <c r="BM25" s="63" t="s">
        <v>33</v>
      </c>
      <c r="BN25" s="128"/>
      <c r="BO25" s="144"/>
    </row>
    <row r="26" spans="2:67">
      <c r="B26" s="125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44"/>
    </row>
    <row r="27" spans="2:67">
      <c r="B27" s="125"/>
      <c r="C27" s="128"/>
      <c r="D27" s="128"/>
      <c r="E27" s="128"/>
      <c r="F27" s="128"/>
      <c r="G27" s="128"/>
      <c r="H27" s="128"/>
      <c r="I27" s="185" t="s">
        <v>79</v>
      </c>
      <c r="J27" s="185"/>
      <c r="K27" s="185"/>
      <c r="L27" s="185"/>
      <c r="M27" s="185"/>
      <c r="N27" s="185"/>
      <c r="O27" s="128"/>
      <c r="P27" s="185" t="s">
        <v>72</v>
      </c>
      <c r="Q27" s="185"/>
      <c r="R27" s="185"/>
      <c r="S27" s="185"/>
      <c r="T27" s="185"/>
      <c r="U27" s="128"/>
      <c r="V27" s="128" t="s">
        <v>80</v>
      </c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44"/>
    </row>
    <row r="28" spans="2:67">
      <c r="B28" s="129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46"/>
    </row>
    <row r="31" spans="2:67" s="122" customFormat="1"/>
    <row r="32" spans="2:67" s="122" customFormat="1"/>
    <row r="33" spans="32:57" s="122" customFormat="1"/>
    <row r="34" spans="32:57" s="122" customFormat="1"/>
    <row r="35" spans="32:57" s="122" customFormat="1"/>
    <row r="37" spans="32:57"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4"/>
    </row>
    <row r="45" spans="32:57">
      <c r="AT45" s="139"/>
    </row>
    <row r="54" spans="32:54">
      <c r="AF54" s="135"/>
      <c r="AG54" s="135"/>
      <c r="AH54" s="135"/>
      <c r="AI54" s="135"/>
      <c r="AJ54" s="135"/>
      <c r="AK54" s="135"/>
      <c r="AL54" s="135"/>
      <c r="AM54" s="135"/>
      <c r="AN54" s="135"/>
      <c r="AO54" s="136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</row>
    <row r="55" spans="32:54">
      <c r="AF55" s="136"/>
      <c r="AG55" s="136"/>
      <c r="AH55" s="136"/>
      <c r="AI55" s="136"/>
      <c r="AJ55" s="136"/>
      <c r="AK55" s="136"/>
      <c r="AL55" s="139"/>
      <c r="AM55" s="140"/>
      <c r="AN55" s="140"/>
      <c r="AO55" s="140"/>
      <c r="AP55" s="140"/>
      <c r="AQ55" s="140"/>
      <c r="AR55" s="140"/>
      <c r="AS55" s="140"/>
      <c r="AT55" s="140"/>
      <c r="AU55" s="140"/>
      <c r="AV55" s="140"/>
      <c r="AW55" s="140"/>
      <c r="AX55" s="140"/>
      <c r="AY55" s="140"/>
      <c r="AZ55" s="140"/>
      <c r="BA55" s="140"/>
      <c r="BB55" s="140"/>
    </row>
  </sheetData>
  <mergeCells count="413">
    <mergeCell ref="C25:R25"/>
    <mergeCell ref="S25:AI25"/>
    <mergeCell ref="AJ25:AP25"/>
    <mergeCell ref="AQ25:AZ25"/>
    <mergeCell ref="BA25:BF25"/>
    <mergeCell ref="BH25:BL25"/>
    <mergeCell ref="I27:N27"/>
    <mergeCell ref="P27:T27"/>
    <mergeCell ref="C23:R23"/>
    <mergeCell ref="S23:AI23"/>
    <mergeCell ref="AJ23:AP23"/>
    <mergeCell ref="AQ23:AZ23"/>
    <mergeCell ref="BA23:BF23"/>
    <mergeCell ref="BH23:BL23"/>
    <mergeCell ref="C24:R24"/>
    <mergeCell ref="S24:AI24"/>
    <mergeCell ref="AJ24:AP24"/>
    <mergeCell ref="AQ24:AZ24"/>
    <mergeCell ref="BA24:BF24"/>
    <mergeCell ref="BH24:BL24"/>
    <mergeCell ref="C21:R21"/>
    <mergeCell ref="S21:AI21"/>
    <mergeCell ref="AJ21:AP21"/>
    <mergeCell ref="AQ21:AZ21"/>
    <mergeCell ref="BA21:BF21"/>
    <mergeCell ref="BH21:BL21"/>
    <mergeCell ref="C22:R22"/>
    <mergeCell ref="S22:AI22"/>
    <mergeCell ref="AJ22:AP22"/>
    <mergeCell ref="AQ22:AZ22"/>
    <mergeCell ref="BA22:BF22"/>
    <mergeCell ref="BH22:BL22"/>
    <mergeCell ref="FF15:FL15"/>
    <mergeCell ref="FM15:FS15"/>
    <mergeCell ref="FT15:FZ15"/>
    <mergeCell ref="GA15:GG15"/>
    <mergeCell ref="I17:M17"/>
    <mergeCell ref="P17:T17"/>
    <mergeCell ref="C20:R20"/>
    <mergeCell ref="S20:AI20"/>
    <mergeCell ref="AJ20:AP20"/>
    <mergeCell ref="AQ20:AZ20"/>
    <mergeCell ref="BA20:BG20"/>
    <mergeCell ref="BH20:BL20"/>
    <mergeCell ref="DG15:DK15"/>
    <mergeCell ref="DL15:DP15"/>
    <mergeCell ref="DQ15:DU15"/>
    <mergeCell ref="DV15:EB15"/>
    <mergeCell ref="EC15:EG15"/>
    <mergeCell ref="EH15:EL15"/>
    <mergeCell ref="EM15:EQ15"/>
    <mergeCell ref="ER15:EV15"/>
    <mergeCell ref="EW15:FE15"/>
    <mergeCell ref="BJ15:BM15"/>
    <mergeCell ref="BO15:BV15"/>
    <mergeCell ref="BW15:CC15"/>
    <mergeCell ref="CD15:CH15"/>
    <mergeCell ref="CJ15:CN15"/>
    <mergeCell ref="CP15:CR15"/>
    <mergeCell ref="CS15:CU15"/>
    <mergeCell ref="CV15:CY15"/>
    <mergeCell ref="DA15:DE15"/>
    <mergeCell ref="C15:D15"/>
    <mergeCell ref="E15:H15"/>
    <mergeCell ref="J15:L15"/>
    <mergeCell ref="M15:O15"/>
    <mergeCell ref="P15:AG15"/>
    <mergeCell ref="AH15:AL15"/>
    <mergeCell ref="AN15:AU15"/>
    <mergeCell ref="AW15:BB15"/>
    <mergeCell ref="BD15:BH15"/>
    <mergeCell ref="EC14:EG14"/>
    <mergeCell ref="EH14:EL14"/>
    <mergeCell ref="EM14:EQ14"/>
    <mergeCell ref="ER14:EV14"/>
    <mergeCell ref="EW14:FE14"/>
    <mergeCell ref="FF14:FL14"/>
    <mergeCell ref="FM14:FS14"/>
    <mergeCell ref="FT14:FZ14"/>
    <mergeCell ref="GA14:GG14"/>
    <mergeCell ref="FT13:FZ13"/>
    <mergeCell ref="GA13:GG13"/>
    <mergeCell ref="C14:D14"/>
    <mergeCell ref="E14:H14"/>
    <mergeCell ref="J14:L14"/>
    <mergeCell ref="M14:O14"/>
    <mergeCell ref="P14:AG14"/>
    <mergeCell ref="AH14:AL14"/>
    <mergeCell ref="AN14:AU14"/>
    <mergeCell ref="AW14:BB14"/>
    <mergeCell ref="BD14:BH14"/>
    <mergeCell ref="BJ14:BM14"/>
    <mergeCell ref="BO14:BV14"/>
    <mergeCell ref="BW14:CC14"/>
    <mergeCell ref="CD14:CH14"/>
    <mergeCell ref="CJ14:CN14"/>
    <mergeCell ref="CP14:CR14"/>
    <mergeCell ref="CS14:CU14"/>
    <mergeCell ref="CV14:CY14"/>
    <mergeCell ref="DA14:DE14"/>
    <mergeCell ref="DG14:DK14"/>
    <mergeCell ref="DL14:DP14"/>
    <mergeCell ref="DQ14:DU14"/>
    <mergeCell ref="DV14:EB14"/>
    <mergeCell ref="DQ13:DU13"/>
    <mergeCell ref="DV13:EB13"/>
    <mergeCell ref="EC13:EG13"/>
    <mergeCell ref="EH13:EL13"/>
    <mergeCell ref="EM13:EQ13"/>
    <mergeCell ref="ER13:EV13"/>
    <mergeCell ref="EW13:FE13"/>
    <mergeCell ref="FF13:FL13"/>
    <mergeCell ref="FM13:FS13"/>
    <mergeCell ref="FF12:FL12"/>
    <mergeCell ref="FM12:FS12"/>
    <mergeCell ref="FT12:FZ12"/>
    <mergeCell ref="GA12:GG12"/>
    <mergeCell ref="C13:D13"/>
    <mergeCell ref="E13:H13"/>
    <mergeCell ref="J13:L13"/>
    <mergeCell ref="M13:O13"/>
    <mergeCell ref="P13:AG13"/>
    <mergeCell ref="AH13:AL13"/>
    <mergeCell ref="AN13:AU13"/>
    <mergeCell ref="AW13:BB13"/>
    <mergeCell ref="BD13:BH13"/>
    <mergeCell ref="BJ13:BM13"/>
    <mergeCell ref="BO13:BV13"/>
    <mergeCell ref="BW13:CC13"/>
    <mergeCell ref="CD13:CH13"/>
    <mergeCell ref="CJ13:CN13"/>
    <mergeCell ref="CP13:CR13"/>
    <mergeCell ref="CS13:CU13"/>
    <mergeCell ref="CV13:CY13"/>
    <mergeCell ref="DA13:DE13"/>
    <mergeCell ref="DG13:DK13"/>
    <mergeCell ref="DL13:DP13"/>
    <mergeCell ref="DG12:DK12"/>
    <mergeCell ref="DL12:DP12"/>
    <mergeCell ref="DQ12:DU12"/>
    <mergeCell ref="DV12:EB12"/>
    <mergeCell ref="EC12:EG12"/>
    <mergeCell ref="EH12:EL12"/>
    <mergeCell ref="EM12:EQ12"/>
    <mergeCell ref="ER12:EV12"/>
    <mergeCell ref="EW12:FE12"/>
    <mergeCell ref="BJ12:BM12"/>
    <mergeCell ref="BO12:BV12"/>
    <mergeCell ref="BW12:CC12"/>
    <mergeCell ref="CD12:CH12"/>
    <mergeCell ref="CJ12:CN12"/>
    <mergeCell ref="CP12:CR12"/>
    <mergeCell ref="CS12:CU12"/>
    <mergeCell ref="CV12:CY12"/>
    <mergeCell ref="DA12:DE12"/>
    <mergeCell ref="C12:D12"/>
    <mergeCell ref="E12:H12"/>
    <mergeCell ref="J12:L12"/>
    <mergeCell ref="M12:O12"/>
    <mergeCell ref="P12:AG12"/>
    <mergeCell ref="AH12:AL12"/>
    <mergeCell ref="AN12:AU12"/>
    <mergeCell ref="AW12:BB12"/>
    <mergeCell ref="BD12:BH12"/>
    <mergeCell ref="EC11:EG11"/>
    <mergeCell ref="EH11:EL11"/>
    <mergeCell ref="EM11:EQ11"/>
    <mergeCell ref="ER11:EV11"/>
    <mergeCell ref="EW11:FE11"/>
    <mergeCell ref="FF11:FL11"/>
    <mergeCell ref="FM11:FS11"/>
    <mergeCell ref="FT11:FZ11"/>
    <mergeCell ref="GA11:GG11"/>
    <mergeCell ref="FT10:FZ10"/>
    <mergeCell ref="GA10:GG10"/>
    <mergeCell ref="C11:D11"/>
    <mergeCell ref="E11:H11"/>
    <mergeCell ref="J11:L11"/>
    <mergeCell ref="M11:O11"/>
    <mergeCell ref="P11:AG11"/>
    <mergeCell ref="AH11:AL11"/>
    <mergeCell ref="AN11:AU11"/>
    <mergeCell ref="AW11:BB11"/>
    <mergeCell ref="BD11:BH11"/>
    <mergeCell ref="BJ11:BM11"/>
    <mergeCell ref="BO11:BV11"/>
    <mergeCell ref="BW11:CC11"/>
    <mergeCell ref="CD11:CH11"/>
    <mergeCell ref="CJ11:CN11"/>
    <mergeCell ref="CP11:CR11"/>
    <mergeCell ref="CS11:CU11"/>
    <mergeCell ref="CV11:CY11"/>
    <mergeCell ref="DA11:DE11"/>
    <mergeCell ref="DG11:DK11"/>
    <mergeCell ref="DL11:DP11"/>
    <mergeCell ref="DQ11:DU11"/>
    <mergeCell ref="DV11:EB11"/>
    <mergeCell ref="DQ10:DU10"/>
    <mergeCell ref="DV10:EB10"/>
    <mergeCell ref="EC10:EG10"/>
    <mergeCell ref="EH10:EL10"/>
    <mergeCell ref="EM10:EQ10"/>
    <mergeCell ref="ER10:EV10"/>
    <mergeCell ref="EW10:FE10"/>
    <mergeCell ref="FF10:FL10"/>
    <mergeCell ref="FM10:FS10"/>
    <mergeCell ref="FF9:FL9"/>
    <mergeCell ref="FM9:FS9"/>
    <mergeCell ref="FT9:FZ9"/>
    <mergeCell ref="GA9:GG9"/>
    <mergeCell ref="C10:D10"/>
    <mergeCell ref="E10:H10"/>
    <mergeCell ref="J10:L10"/>
    <mergeCell ref="M10:O10"/>
    <mergeCell ref="P10:AG10"/>
    <mergeCell ref="AH10:AL10"/>
    <mergeCell ref="AN10:AU10"/>
    <mergeCell ref="AW10:BB10"/>
    <mergeCell ref="BD10:BH10"/>
    <mergeCell ref="BJ10:BM10"/>
    <mergeCell ref="BO10:BV10"/>
    <mergeCell ref="BW10:CC10"/>
    <mergeCell ref="CD10:CH10"/>
    <mergeCell ref="CJ10:CN10"/>
    <mergeCell ref="CP10:CR10"/>
    <mergeCell ref="CS10:CU10"/>
    <mergeCell ref="CV10:CY10"/>
    <mergeCell ref="DA10:DE10"/>
    <mergeCell ref="DG10:DK10"/>
    <mergeCell ref="DL10:DP10"/>
    <mergeCell ref="DG9:DK9"/>
    <mergeCell ref="DL9:DP9"/>
    <mergeCell ref="DQ9:DU9"/>
    <mergeCell ref="DV9:EB9"/>
    <mergeCell ref="EC9:EG9"/>
    <mergeCell ref="EH9:EL9"/>
    <mergeCell ref="EM9:EQ9"/>
    <mergeCell ref="ER9:EV9"/>
    <mergeCell ref="EW9:FE9"/>
    <mergeCell ref="ER8:EV8"/>
    <mergeCell ref="EW8:FE8"/>
    <mergeCell ref="FF8:FL8"/>
    <mergeCell ref="FM8:FS8"/>
    <mergeCell ref="FT8:FZ8"/>
    <mergeCell ref="GA8:GG8"/>
    <mergeCell ref="C9:D9"/>
    <mergeCell ref="E9:H9"/>
    <mergeCell ref="J9:L9"/>
    <mergeCell ref="M9:O9"/>
    <mergeCell ref="P9:AG9"/>
    <mergeCell ref="AH9:AL9"/>
    <mergeCell ref="AN9:AU9"/>
    <mergeCell ref="AW9:BB9"/>
    <mergeCell ref="BD9:BH9"/>
    <mergeCell ref="BJ9:BM9"/>
    <mergeCell ref="BO9:BV9"/>
    <mergeCell ref="BW9:CC9"/>
    <mergeCell ref="CD9:CH9"/>
    <mergeCell ref="CJ9:CN9"/>
    <mergeCell ref="CP9:CR9"/>
    <mergeCell ref="CS9:CU9"/>
    <mergeCell ref="CV9:CY9"/>
    <mergeCell ref="DA9:DE9"/>
    <mergeCell ref="CV8:CY8"/>
    <mergeCell ref="DA8:DE8"/>
    <mergeCell ref="DG8:DK8"/>
    <mergeCell ref="DL8:DP8"/>
    <mergeCell ref="DQ8:DU8"/>
    <mergeCell ref="DV8:EB8"/>
    <mergeCell ref="EC8:EG8"/>
    <mergeCell ref="EH8:EL8"/>
    <mergeCell ref="EM8:EQ8"/>
    <mergeCell ref="EH7:EL7"/>
    <mergeCell ref="EM7:EQ7"/>
    <mergeCell ref="ER7:EV7"/>
    <mergeCell ref="EW7:FE7"/>
    <mergeCell ref="FF7:FL7"/>
    <mergeCell ref="FM7:FS7"/>
    <mergeCell ref="FT7:FZ7"/>
    <mergeCell ref="GA7:GG7"/>
    <mergeCell ref="C8:D8"/>
    <mergeCell ref="E8:H8"/>
    <mergeCell ref="J8:L8"/>
    <mergeCell ref="M8:O8"/>
    <mergeCell ref="P8:AG8"/>
    <mergeCell ref="AH8:AL8"/>
    <mergeCell ref="AN8:AU8"/>
    <mergeCell ref="AW8:BB8"/>
    <mergeCell ref="BD8:BH8"/>
    <mergeCell ref="BJ8:BM8"/>
    <mergeCell ref="BO8:BV8"/>
    <mergeCell ref="BW8:CC8"/>
    <mergeCell ref="CD8:CH8"/>
    <mergeCell ref="CJ8:CN8"/>
    <mergeCell ref="CP8:CR8"/>
    <mergeCell ref="CS8:CU8"/>
    <mergeCell ref="GA6:GG6"/>
    <mergeCell ref="C7:D7"/>
    <mergeCell ref="E7:H7"/>
    <mergeCell ref="J7:L7"/>
    <mergeCell ref="M7:O7"/>
    <mergeCell ref="P7:AG7"/>
    <mergeCell ref="AH7:AL7"/>
    <mergeCell ref="AN7:AU7"/>
    <mergeCell ref="AW7:BB7"/>
    <mergeCell ref="BD7:BH7"/>
    <mergeCell ref="BJ7:BM7"/>
    <mergeCell ref="BO7:BV7"/>
    <mergeCell ref="BW7:CC7"/>
    <mergeCell ref="CD7:CH7"/>
    <mergeCell ref="CJ7:CN7"/>
    <mergeCell ref="CP7:CR7"/>
    <mergeCell ref="CS7:CU7"/>
    <mergeCell ref="CV7:CY7"/>
    <mergeCell ref="DA7:DE7"/>
    <mergeCell ref="DG7:DK7"/>
    <mergeCell ref="DL7:DP7"/>
    <mergeCell ref="DQ7:DU7"/>
    <mergeCell ref="DV7:EB7"/>
    <mergeCell ref="EC7:EG7"/>
    <mergeCell ref="DV6:EB6"/>
    <mergeCell ref="EC6:EG6"/>
    <mergeCell ref="EH6:EL6"/>
    <mergeCell ref="EM6:EQ6"/>
    <mergeCell ref="ER6:EV6"/>
    <mergeCell ref="EW6:FE6"/>
    <mergeCell ref="FF6:FL6"/>
    <mergeCell ref="FM6:FS6"/>
    <mergeCell ref="FT6:FZ6"/>
    <mergeCell ref="FM5:FS5"/>
    <mergeCell ref="FT5:FZ5"/>
    <mergeCell ref="GA5:GG5"/>
    <mergeCell ref="C6:D6"/>
    <mergeCell ref="E6:H6"/>
    <mergeCell ref="J6:L6"/>
    <mergeCell ref="M6:O6"/>
    <mergeCell ref="P6:AG6"/>
    <mergeCell ref="AH6:AL6"/>
    <mergeCell ref="AN6:AU6"/>
    <mergeCell ref="AW6:BB6"/>
    <mergeCell ref="BD6:BH6"/>
    <mergeCell ref="BJ6:BM6"/>
    <mergeCell ref="BO6:BV6"/>
    <mergeCell ref="BW6:CC6"/>
    <mergeCell ref="CD6:CH6"/>
    <mergeCell ref="CJ6:CN6"/>
    <mergeCell ref="CP6:CR6"/>
    <mergeCell ref="CS6:CU6"/>
    <mergeCell ref="CV6:CY6"/>
    <mergeCell ref="DA6:DE6"/>
    <mergeCell ref="DG6:DK6"/>
    <mergeCell ref="DL6:DP6"/>
    <mergeCell ref="DQ6:DU6"/>
    <mergeCell ref="DL5:DP5"/>
    <mergeCell ref="DQ5:DU5"/>
    <mergeCell ref="DV5:EB5"/>
    <mergeCell ref="EC5:EG5"/>
    <mergeCell ref="EH5:EL5"/>
    <mergeCell ref="EM5:EQ5"/>
    <mergeCell ref="ER5:EV5"/>
    <mergeCell ref="EW5:FE5"/>
    <mergeCell ref="FF5:FL5"/>
    <mergeCell ref="EW4:FE4"/>
    <mergeCell ref="FF4:FL4"/>
    <mergeCell ref="FM4:FS4"/>
    <mergeCell ref="FT4:FZ4"/>
    <mergeCell ref="GA4:GG4"/>
    <mergeCell ref="C5:D5"/>
    <mergeCell ref="E5:H5"/>
    <mergeCell ref="J5:L5"/>
    <mergeCell ref="M5:O5"/>
    <mergeCell ref="P5:AG5"/>
    <mergeCell ref="AH5:AL5"/>
    <mergeCell ref="AN5:AU5"/>
    <mergeCell ref="AW5:BB5"/>
    <mergeCell ref="BD5:BH5"/>
    <mergeCell ref="BJ5:BM5"/>
    <mergeCell ref="BO5:BV5"/>
    <mergeCell ref="BW5:CC5"/>
    <mergeCell ref="CD5:CH5"/>
    <mergeCell ref="CJ5:CN5"/>
    <mergeCell ref="CP5:CR5"/>
    <mergeCell ref="CS5:CU5"/>
    <mergeCell ref="CV5:CY5"/>
    <mergeCell ref="DA5:DE5"/>
    <mergeCell ref="DG5:DK5"/>
    <mergeCell ref="DA4:DF4"/>
    <mergeCell ref="DG4:DK4"/>
    <mergeCell ref="DL4:DP4"/>
    <mergeCell ref="DQ4:DU4"/>
    <mergeCell ref="DV4:EB4"/>
    <mergeCell ref="EC4:EG4"/>
    <mergeCell ref="EH4:EL4"/>
    <mergeCell ref="EM4:EQ4"/>
    <mergeCell ref="ER4:EV4"/>
    <mergeCell ref="BD4:BI4"/>
    <mergeCell ref="BJ4:BN4"/>
    <mergeCell ref="BO4:BV4"/>
    <mergeCell ref="BW4:CC4"/>
    <mergeCell ref="CD4:CI4"/>
    <mergeCell ref="CJ4:CO4"/>
    <mergeCell ref="CP4:CR4"/>
    <mergeCell ref="CS4:CU4"/>
    <mergeCell ref="CV4:CZ4"/>
    <mergeCell ref="C2:AA2"/>
    <mergeCell ref="C4:D4"/>
    <mergeCell ref="E4:I4"/>
    <mergeCell ref="J4:L4"/>
    <mergeCell ref="M4:O4"/>
    <mergeCell ref="P4:AG4"/>
    <mergeCell ref="AH4:AL4"/>
    <mergeCell ref="AN4:AU4"/>
    <mergeCell ref="AW4:BC4"/>
  </mergeCells>
  <pageMargins left="0.75138888888888899" right="0.75138888888888899" top="1" bottom="1" header="0.5" footer="0.5"/>
  <pageSetup paperSize="9" firstPageNumber="4294967295" orientation="landscape" useFirstPageNumber="1"/>
  <headerFooter>
    <oddHeader>&amp;RПриложение 2 к Пояснительной записке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Y33"/>
  <sheetViews>
    <sheetView zoomScale="115" zoomScaleNormal="115" workbookViewId="0">
      <selection activeCell="AE40" sqref="AE40"/>
    </sheetView>
  </sheetViews>
  <sheetFormatPr defaultColWidth="8.90625" defaultRowHeight="14.5"/>
  <cols>
    <col min="1" max="1" width="8.90625" style="89"/>
    <col min="2" max="2" width="22.54296875" style="89" customWidth="1"/>
    <col min="3" max="3" width="13.453125" style="89" customWidth="1"/>
    <col min="4" max="51" width="4.1796875" style="89" customWidth="1"/>
    <col min="52" max="16384" width="8.90625" style="89"/>
  </cols>
  <sheetData>
    <row r="1" spans="1:51" s="88" customFormat="1">
      <c r="A1" s="194" t="s">
        <v>81</v>
      </c>
      <c r="B1" s="195" t="s">
        <v>82</v>
      </c>
      <c r="C1" s="190" t="s">
        <v>83</v>
      </c>
      <c r="D1" s="190" t="s">
        <v>84</v>
      </c>
      <c r="E1" s="190"/>
      <c r="F1" s="190"/>
      <c r="G1" s="190"/>
      <c r="H1" s="190" t="s">
        <v>85</v>
      </c>
      <c r="I1" s="190"/>
      <c r="J1" s="190"/>
      <c r="K1" s="190"/>
      <c r="L1" s="190" t="s">
        <v>86</v>
      </c>
      <c r="M1" s="190"/>
      <c r="N1" s="190"/>
      <c r="O1" s="190"/>
      <c r="P1" s="190" t="s">
        <v>87</v>
      </c>
      <c r="Q1" s="190"/>
      <c r="R1" s="190"/>
      <c r="S1" s="190"/>
      <c r="T1" s="190" t="s">
        <v>88</v>
      </c>
      <c r="U1" s="190"/>
      <c r="V1" s="190"/>
      <c r="W1" s="190"/>
      <c r="X1" s="190" t="s">
        <v>89</v>
      </c>
      <c r="Y1" s="190"/>
      <c r="Z1" s="190"/>
      <c r="AA1" s="190"/>
      <c r="AB1" s="190" t="s">
        <v>90</v>
      </c>
      <c r="AC1" s="190"/>
      <c r="AD1" s="190"/>
      <c r="AE1" s="190"/>
      <c r="AF1" s="190" t="s">
        <v>91</v>
      </c>
      <c r="AG1" s="190"/>
      <c r="AH1" s="190"/>
      <c r="AI1" s="190"/>
      <c r="AJ1" s="190" t="s">
        <v>92</v>
      </c>
      <c r="AK1" s="190"/>
      <c r="AL1" s="190"/>
      <c r="AM1" s="190"/>
      <c r="AN1" s="190" t="s">
        <v>93</v>
      </c>
      <c r="AO1" s="190"/>
      <c r="AP1" s="190"/>
      <c r="AQ1" s="190"/>
      <c r="AR1" s="190" t="s">
        <v>94</v>
      </c>
      <c r="AS1" s="190"/>
      <c r="AT1" s="190"/>
      <c r="AU1" s="190"/>
      <c r="AV1" s="190" t="s">
        <v>95</v>
      </c>
      <c r="AW1" s="190"/>
      <c r="AX1" s="190"/>
      <c r="AY1" s="190"/>
    </row>
    <row r="2" spans="1:51" ht="26">
      <c r="A2" s="194"/>
      <c r="B2" s="195"/>
      <c r="C2" s="190"/>
      <c r="D2" s="91" t="s">
        <v>96</v>
      </c>
      <c r="E2" s="91" t="s">
        <v>97</v>
      </c>
      <c r="F2" s="91" t="s">
        <v>98</v>
      </c>
      <c r="G2" s="91" t="s">
        <v>99</v>
      </c>
      <c r="H2" s="91" t="s">
        <v>96</v>
      </c>
      <c r="I2" s="91" t="s">
        <v>97</v>
      </c>
      <c r="J2" s="91" t="s">
        <v>98</v>
      </c>
      <c r="K2" s="91" t="s">
        <v>99</v>
      </c>
      <c r="L2" s="91" t="s">
        <v>96</v>
      </c>
      <c r="M2" s="91" t="s">
        <v>97</v>
      </c>
      <c r="N2" s="91" t="s">
        <v>98</v>
      </c>
      <c r="O2" s="91" t="s">
        <v>99</v>
      </c>
      <c r="P2" s="91" t="s">
        <v>96</v>
      </c>
      <c r="Q2" s="91" t="s">
        <v>97</v>
      </c>
      <c r="R2" s="91" t="s">
        <v>98</v>
      </c>
      <c r="S2" s="91" t="s">
        <v>99</v>
      </c>
      <c r="T2" s="91" t="s">
        <v>96</v>
      </c>
      <c r="U2" s="91" t="s">
        <v>97</v>
      </c>
      <c r="V2" s="91" t="s">
        <v>98</v>
      </c>
      <c r="W2" s="91" t="s">
        <v>99</v>
      </c>
      <c r="X2" s="91" t="s">
        <v>96</v>
      </c>
      <c r="Y2" s="91" t="s">
        <v>97</v>
      </c>
      <c r="Z2" s="91" t="s">
        <v>98</v>
      </c>
      <c r="AA2" s="91" t="s">
        <v>99</v>
      </c>
      <c r="AB2" s="91" t="s">
        <v>96</v>
      </c>
      <c r="AC2" s="91" t="s">
        <v>97</v>
      </c>
      <c r="AD2" s="91" t="s">
        <v>98</v>
      </c>
      <c r="AE2" s="91" t="s">
        <v>99</v>
      </c>
      <c r="AF2" s="91" t="s">
        <v>96</v>
      </c>
      <c r="AG2" s="91" t="s">
        <v>97</v>
      </c>
      <c r="AH2" s="91" t="s">
        <v>98</v>
      </c>
      <c r="AI2" s="91" t="s">
        <v>99</v>
      </c>
      <c r="AJ2" s="91" t="s">
        <v>96</v>
      </c>
      <c r="AK2" s="91" t="s">
        <v>97</v>
      </c>
      <c r="AL2" s="91" t="s">
        <v>98</v>
      </c>
      <c r="AM2" s="91" t="s">
        <v>99</v>
      </c>
      <c r="AN2" s="91" t="s">
        <v>96</v>
      </c>
      <c r="AO2" s="91" t="s">
        <v>97</v>
      </c>
      <c r="AP2" s="91" t="s">
        <v>98</v>
      </c>
      <c r="AQ2" s="91" t="s">
        <v>99</v>
      </c>
      <c r="AR2" s="91" t="s">
        <v>96</v>
      </c>
      <c r="AS2" s="91" t="s">
        <v>97</v>
      </c>
      <c r="AT2" s="91" t="s">
        <v>98</v>
      </c>
      <c r="AU2" s="91" t="s">
        <v>99</v>
      </c>
      <c r="AV2" s="91" t="s">
        <v>96</v>
      </c>
      <c r="AW2" s="91" t="s">
        <v>97</v>
      </c>
      <c r="AX2" s="91" t="s">
        <v>98</v>
      </c>
      <c r="AY2" s="91" t="s">
        <v>99</v>
      </c>
    </row>
    <row r="3" spans="1:51" s="90" customFormat="1" ht="28">
      <c r="A3" s="92">
        <v>2023</v>
      </c>
      <c r="B3" s="93" t="s">
        <v>100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</row>
    <row r="4" spans="1:51" ht="25" customHeight="1">
      <c r="A4" s="94"/>
      <c r="B4" s="95" t="s">
        <v>101</v>
      </c>
      <c r="C4" s="96">
        <v>3</v>
      </c>
      <c r="D4" s="96"/>
      <c r="E4" s="97" t="s">
        <v>102</v>
      </c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119" t="s">
        <v>102</v>
      </c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119" t="s">
        <v>102</v>
      </c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</row>
    <row r="5" spans="1:51">
      <c r="A5" s="94"/>
      <c r="B5" s="95" t="s">
        <v>103</v>
      </c>
      <c r="C5" s="96">
        <v>3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120">
        <v>9</v>
      </c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120">
        <v>24</v>
      </c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120">
        <v>15</v>
      </c>
      <c r="AY5" s="96"/>
    </row>
    <row r="6" spans="1:51" s="90" customFormat="1" ht="14.5" customHeight="1">
      <c r="A6" s="92">
        <v>2023</v>
      </c>
      <c r="B6" s="98" t="s">
        <v>104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</row>
    <row r="7" spans="1:51">
      <c r="A7" s="94"/>
      <c r="B7" s="99" t="s">
        <v>105</v>
      </c>
      <c r="C7" s="100">
        <v>3</v>
      </c>
      <c r="D7" s="100"/>
      <c r="E7" s="191" t="s">
        <v>106</v>
      </c>
      <c r="F7" s="192"/>
      <c r="G7" s="192"/>
      <c r="H7" s="192"/>
      <c r="I7" s="193"/>
      <c r="J7" s="100"/>
      <c r="K7" s="100"/>
      <c r="L7" s="100"/>
      <c r="M7" s="100"/>
      <c r="N7" s="100"/>
      <c r="O7" s="100"/>
      <c r="P7" s="100"/>
      <c r="Q7" s="100"/>
      <c r="R7" s="100"/>
      <c r="S7" s="191" t="s">
        <v>107</v>
      </c>
      <c r="T7" s="192"/>
      <c r="U7" s="192"/>
      <c r="V7" s="192"/>
      <c r="W7" s="193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91" t="s">
        <v>108</v>
      </c>
      <c r="AI7" s="192"/>
      <c r="AJ7" s="192"/>
      <c r="AK7" s="192"/>
      <c r="AL7" s="193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</row>
    <row r="8" spans="1:51" ht="14.5" customHeight="1">
      <c r="A8" s="94"/>
      <c r="B8" s="99" t="s">
        <v>109</v>
      </c>
      <c r="C8" s="100">
        <v>3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21">
        <v>15</v>
      </c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21">
        <v>24</v>
      </c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21">
        <v>17</v>
      </c>
      <c r="AU8" s="100"/>
      <c r="AV8" s="100"/>
      <c r="AW8" s="100"/>
      <c r="AX8" s="121">
        <v>15</v>
      </c>
      <c r="AY8" s="100"/>
    </row>
    <row r="9" spans="1:51" s="90" customFormat="1">
      <c r="A9" s="92">
        <v>2023</v>
      </c>
      <c r="B9" s="101" t="s">
        <v>110</v>
      </c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</row>
    <row r="10" spans="1:51">
      <c r="A10" s="94"/>
      <c r="B10" s="102" t="s">
        <v>111</v>
      </c>
      <c r="C10" s="103">
        <v>7</v>
      </c>
      <c r="D10" s="103"/>
      <c r="E10" s="103"/>
      <c r="F10" s="103"/>
      <c r="G10" s="104"/>
      <c r="H10" s="103"/>
      <c r="I10" s="103"/>
      <c r="J10" s="103"/>
      <c r="K10" s="103"/>
      <c r="L10" s="104"/>
      <c r="M10" s="103"/>
      <c r="N10" s="103"/>
      <c r="O10" s="103"/>
      <c r="P10" s="104"/>
      <c r="Q10" s="103"/>
      <c r="R10" s="103"/>
      <c r="S10" s="103"/>
      <c r="T10" s="103"/>
      <c r="U10" s="103"/>
      <c r="V10" s="103"/>
      <c r="W10" s="103"/>
      <c r="X10" s="104"/>
      <c r="Y10" s="103"/>
      <c r="Z10" s="103"/>
      <c r="AA10" s="103"/>
      <c r="AB10" s="103"/>
      <c r="AC10" s="103"/>
      <c r="AD10" s="103"/>
      <c r="AE10" s="104"/>
      <c r="AF10" s="103"/>
      <c r="AG10" s="103"/>
      <c r="AH10" s="103"/>
      <c r="AI10" s="103"/>
      <c r="AJ10" s="103"/>
      <c r="AK10" s="103"/>
      <c r="AL10" s="103"/>
      <c r="AM10" s="103"/>
      <c r="AN10" s="103"/>
      <c r="AO10" s="104"/>
      <c r="AP10" s="103"/>
      <c r="AQ10" s="103"/>
      <c r="AR10" s="103"/>
      <c r="AS10" s="104"/>
      <c r="AT10" s="103"/>
      <c r="AU10" s="103"/>
      <c r="AV10" s="103"/>
      <c r="AW10" s="103"/>
      <c r="AX10" s="103"/>
      <c r="AY10" s="103"/>
    </row>
    <row r="11" spans="1:51">
      <c r="A11" s="94"/>
      <c r="B11" s="102" t="s">
        <v>112</v>
      </c>
      <c r="C11" s="103">
        <v>2</v>
      </c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4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4"/>
      <c r="AV11" s="103"/>
      <c r="AW11" s="103"/>
      <c r="AX11" s="103"/>
      <c r="AY11" s="103"/>
    </row>
    <row r="12" spans="1:51">
      <c r="A12" s="94"/>
      <c r="B12" s="102" t="s">
        <v>113</v>
      </c>
      <c r="C12" s="103">
        <v>9</v>
      </c>
      <c r="D12" s="103"/>
      <c r="E12" s="103"/>
      <c r="F12" s="103"/>
      <c r="G12" s="105"/>
      <c r="H12" s="103"/>
      <c r="I12" s="103"/>
      <c r="J12" s="105"/>
      <c r="K12" s="103"/>
      <c r="L12" s="103"/>
      <c r="M12" s="105"/>
      <c r="N12" s="103"/>
      <c r="O12" s="103"/>
      <c r="P12" s="103"/>
      <c r="Q12" s="105"/>
      <c r="R12" s="103"/>
      <c r="S12" s="103"/>
      <c r="T12" s="103"/>
      <c r="U12" s="105"/>
      <c r="V12" s="103"/>
      <c r="W12" s="103"/>
      <c r="X12" s="103"/>
      <c r="Y12" s="105"/>
      <c r="Z12" s="103"/>
      <c r="AA12" s="103"/>
      <c r="AB12" s="103"/>
      <c r="AC12" s="103"/>
      <c r="AD12" s="103"/>
      <c r="AE12" s="103"/>
      <c r="AF12" s="103"/>
      <c r="AG12" s="105"/>
      <c r="AH12" s="103"/>
      <c r="AI12" s="103"/>
      <c r="AJ12" s="103"/>
      <c r="AK12" s="105"/>
      <c r="AL12" s="103"/>
      <c r="AM12" s="103"/>
      <c r="AN12" s="103"/>
      <c r="AO12" s="103"/>
      <c r="AP12" s="105"/>
      <c r="AQ12" s="103"/>
      <c r="AR12" s="103"/>
      <c r="AS12" s="103"/>
      <c r="AT12" s="103"/>
      <c r="AU12" s="103"/>
      <c r="AV12" s="103"/>
      <c r="AW12" s="103"/>
      <c r="AX12" s="103"/>
      <c r="AY12" s="103"/>
    </row>
    <row r="13" spans="1:51" s="90" customFormat="1" ht="42">
      <c r="A13" s="92">
        <v>2023</v>
      </c>
      <c r="B13" s="106" t="s">
        <v>114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</row>
    <row r="14" spans="1:51" ht="28">
      <c r="A14" s="94"/>
      <c r="B14" s="107" t="s">
        <v>115</v>
      </c>
      <c r="C14" s="108">
        <v>3</v>
      </c>
      <c r="D14" s="108"/>
      <c r="E14" s="108"/>
      <c r="F14" s="109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9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9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</row>
    <row r="15" spans="1:51" ht="28">
      <c r="A15" s="94"/>
      <c r="B15" s="107" t="s">
        <v>116</v>
      </c>
      <c r="C15" s="108">
        <v>1</v>
      </c>
      <c r="D15" s="108"/>
      <c r="E15" s="108"/>
      <c r="F15" s="108"/>
      <c r="G15" s="108"/>
      <c r="H15" s="109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</row>
    <row r="16" spans="1:51" ht="28">
      <c r="A16" s="94"/>
      <c r="B16" s="107" t="s">
        <v>117</v>
      </c>
      <c r="C16" s="108">
        <v>5</v>
      </c>
      <c r="D16" s="108"/>
      <c r="E16" s="108"/>
      <c r="F16" s="108"/>
      <c r="G16" s="108"/>
      <c r="H16" s="108"/>
      <c r="I16" s="109"/>
      <c r="J16" s="108"/>
      <c r="K16" s="108"/>
      <c r="L16" s="108"/>
      <c r="M16" s="108"/>
      <c r="N16" s="109"/>
      <c r="O16" s="108"/>
      <c r="P16" s="108"/>
      <c r="Q16" s="108"/>
      <c r="R16" s="108"/>
      <c r="S16" s="108"/>
      <c r="T16" s="108"/>
      <c r="U16" s="108"/>
      <c r="V16" s="108"/>
      <c r="W16" s="108"/>
      <c r="X16" s="109"/>
      <c r="Y16" s="108"/>
      <c r="Z16" s="108"/>
      <c r="AA16" s="108"/>
      <c r="AB16" s="108"/>
      <c r="AC16" s="108"/>
      <c r="AD16" s="109"/>
      <c r="AE16" s="108"/>
      <c r="AF16" s="108"/>
      <c r="AG16" s="108"/>
      <c r="AH16" s="108"/>
      <c r="AI16" s="108"/>
      <c r="AJ16" s="108"/>
      <c r="AK16" s="108"/>
      <c r="AL16" s="108"/>
      <c r="AM16" s="109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</row>
    <row r="17" spans="1:51" ht="28">
      <c r="A17" s="94"/>
      <c r="B17" s="107" t="s">
        <v>118</v>
      </c>
      <c r="C17" s="108">
        <v>6</v>
      </c>
      <c r="D17" s="108"/>
      <c r="E17" s="108"/>
      <c r="F17" s="108"/>
      <c r="G17" s="108"/>
      <c r="H17" s="108"/>
      <c r="I17" s="108"/>
      <c r="J17" s="109"/>
      <c r="K17" s="108"/>
      <c r="L17" s="108"/>
      <c r="M17" s="108"/>
      <c r="N17" s="108"/>
      <c r="O17" s="109"/>
      <c r="P17" s="108"/>
      <c r="Q17" s="108"/>
      <c r="R17" s="108"/>
      <c r="S17" s="108"/>
      <c r="T17" s="108"/>
      <c r="U17" s="108"/>
      <c r="V17" s="108"/>
      <c r="W17" s="108"/>
      <c r="X17" s="108"/>
      <c r="Y17" s="109"/>
      <c r="Z17" s="108"/>
      <c r="AA17" s="108"/>
      <c r="AB17" s="108"/>
      <c r="AC17" s="108"/>
      <c r="AD17" s="108"/>
      <c r="AE17" s="109"/>
      <c r="AF17" s="108"/>
      <c r="AG17" s="108"/>
      <c r="AH17" s="108"/>
      <c r="AI17" s="108"/>
      <c r="AJ17" s="108"/>
      <c r="AK17" s="108"/>
      <c r="AL17" s="108"/>
      <c r="AM17" s="108"/>
      <c r="AN17" s="109"/>
      <c r="AO17" s="108"/>
      <c r="AP17" s="108"/>
      <c r="AQ17" s="108"/>
      <c r="AR17" s="108"/>
      <c r="AS17" s="109"/>
      <c r="AT17" s="108"/>
      <c r="AU17" s="108"/>
      <c r="AV17" s="108"/>
      <c r="AW17" s="108"/>
      <c r="AX17" s="108"/>
      <c r="AY17" s="108"/>
    </row>
    <row r="18" spans="1:51">
      <c r="A18" s="94"/>
      <c r="B18" s="107" t="s">
        <v>119</v>
      </c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</row>
    <row r="19" spans="1:51">
      <c r="A19" s="94"/>
      <c r="B19" s="107" t="s">
        <v>120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</row>
    <row r="20" spans="1:51">
      <c r="A20" s="94"/>
      <c r="B20" s="107" t="s">
        <v>121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</row>
    <row r="21" spans="1:51">
      <c r="A21" s="94"/>
      <c r="B21" s="107" t="s">
        <v>122</v>
      </c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</row>
    <row r="22" spans="1:51" s="90" customFormat="1" ht="28">
      <c r="A22" s="92">
        <v>2023</v>
      </c>
      <c r="B22" s="110" t="s">
        <v>123</v>
      </c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</row>
    <row r="23" spans="1:51">
      <c r="A23" s="94"/>
      <c r="B23" s="111" t="s">
        <v>124</v>
      </c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</row>
    <row r="24" spans="1:51">
      <c r="A24" s="94"/>
      <c r="B24" s="111" t="s">
        <v>125</v>
      </c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</row>
    <row r="25" spans="1:51">
      <c r="A25" s="94"/>
      <c r="B25" s="111" t="s">
        <v>122</v>
      </c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</row>
    <row r="26" spans="1:51" s="90" customFormat="1">
      <c r="A26" s="92">
        <v>2023</v>
      </c>
      <c r="B26" s="113" t="s">
        <v>126</v>
      </c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</row>
    <row r="27" spans="1:51">
      <c r="A27" s="94"/>
      <c r="B27" s="114" t="s">
        <v>127</v>
      </c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</row>
    <row r="28" spans="1:51">
      <c r="A28" s="94"/>
      <c r="B28" s="114" t="s">
        <v>68</v>
      </c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</row>
    <row r="29" spans="1:51">
      <c r="A29" s="94"/>
      <c r="B29" s="114" t="s">
        <v>128</v>
      </c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</row>
    <row r="30" spans="1:51" s="90" customFormat="1">
      <c r="A30" s="92">
        <v>2023</v>
      </c>
      <c r="B30" s="116" t="s">
        <v>129</v>
      </c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</row>
    <row r="31" spans="1:51">
      <c r="A31" s="94"/>
      <c r="B31" s="117" t="s">
        <v>68</v>
      </c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</row>
    <row r="32" spans="1:51">
      <c r="A32" s="94"/>
      <c r="B32" s="117" t="s">
        <v>56</v>
      </c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</row>
    <row r="33" spans="1:51">
      <c r="A33" s="94"/>
      <c r="B33" s="117" t="s">
        <v>130</v>
      </c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</row>
  </sheetData>
  <mergeCells count="18">
    <mergeCell ref="A1:A2"/>
    <mergeCell ref="B1:B2"/>
    <mergeCell ref="C1:C2"/>
    <mergeCell ref="AR1:AU1"/>
    <mergeCell ref="AV1:AY1"/>
    <mergeCell ref="E7:I7"/>
    <mergeCell ref="S7:W7"/>
    <mergeCell ref="AH7:AL7"/>
    <mergeCell ref="X1:AA1"/>
    <mergeCell ref="AB1:AE1"/>
    <mergeCell ref="AF1:AI1"/>
    <mergeCell ref="AJ1:AM1"/>
    <mergeCell ref="AN1:AQ1"/>
    <mergeCell ref="D1:G1"/>
    <mergeCell ref="H1:K1"/>
    <mergeCell ref="L1:O1"/>
    <mergeCell ref="P1:S1"/>
    <mergeCell ref="T1:W1"/>
  </mergeCells>
  <pageMargins left="0.75" right="0.75" top="1" bottom="1" header="0.5" footer="0.5"/>
  <pageSetup paperSize="9" firstPageNumber="4294967295" orientation="portrait" useFirstPageNumber="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34"/>
  <sheetViews>
    <sheetView workbookViewId="0">
      <selection activeCell="AN16" sqref="AN16"/>
    </sheetView>
  </sheetViews>
  <sheetFormatPr defaultColWidth="3.54296875" defaultRowHeight="15.75" customHeight="1" outlineLevelRow="1"/>
  <cols>
    <col min="1" max="1" width="3.26953125" style="65" customWidth="1"/>
    <col min="2" max="7" width="3.54296875" style="65"/>
    <col min="8" max="8" width="4" style="65" customWidth="1"/>
    <col min="9" max="9" width="1.81640625" style="65" customWidth="1"/>
    <col min="10" max="10" width="1.1796875" style="65" customWidth="1"/>
    <col min="11" max="11" width="3.6328125" style="65" customWidth="1"/>
    <col min="12" max="16" width="3.54296875" style="65" customWidth="1"/>
    <col min="17" max="17" width="3.54296875" style="65"/>
    <col min="18" max="18" width="3.90625" style="65" customWidth="1"/>
    <col min="19" max="19" width="3.54296875" style="65"/>
    <col min="20" max="20" width="4.54296875" style="65" customWidth="1"/>
    <col min="21" max="26" width="3.54296875" style="65"/>
    <col min="27" max="27" width="2.7265625" style="65" customWidth="1"/>
    <col min="28" max="28" width="3.26953125" style="65" customWidth="1"/>
    <col min="29" max="35" width="3.54296875" style="65"/>
    <col min="36" max="36" width="3.26953125" style="65" customWidth="1"/>
    <col min="37" max="37" width="3.54296875" style="65" customWidth="1"/>
    <col min="38" max="16384" width="3.54296875" style="65"/>
  </cols>
  <sheetData>
    <row r="1" spans="1:36" ht="8.25" customHeight="1"/>
    <row r="2" spans="1:36" ht="15.75" hidden="1" customHeight="1" outlineLevel="1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</row>
    <row r="3" spans="1:36" ht="17.25" hidden="1" customHeight="1" outlineLevel="1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77" t="s">
        <v>131</v>
      </c>
      <c r="M3" s="196" t="s">
        <v>132</v>
      </c>
      <c r="N3" s="196"/>
      <c r="O3" s="196"/>
      <c r="P3" s="196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87" t="s">
        <v>133</v>
      </c>
      <c r="AI3" s="67"/>
    </row>
    <row r="4" spans="1:36" ht="15.75" hidden="1" customHeight="1" outlineLevel="1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83"/>
      <c r="Y4" s="83"/>
      <c r="Z4" s="83"/>
      <c r="AA4" s="83"/>
      <c r="AB4" s="67"/>
      <c r="AC4" s="67"/>
      <c r="AD4" s="67"/>
      <c r="AE4" s="67"/>
      <c r="AF4" s="67"/>
      <c r="AG4" s="67"/>
      <c r="AH4" s="67"/>
      <c r="AI4" s="67"/>
    </row>
    <row r="5" spans="1:36" s="66" customFormat="1" ht="13" collapsed="1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197">
        <v>2023</v>
      </c>
      <c r="AF5" s="197"/>
      <c r="AG5" s="197"/>
      <c r="AH5" s="197"/>
      <c r="AI5" s="197"/>
      <c r="AJ5" s="68"/>
    </row>
    <row r="6" spans="1:36" ht="18" customHeight="1">
      <c r="X6" s="84"/>
      <c r="Y6" s="84"/>
      <c r="Z6" s="84"/>
      <c r="AA6" s="84"/>
    </row>
    <row r="7" spans="1:36" ht="15.5">
      <c r="A7" s="69"/>
      <c r="B7" s="70"/>
      <c r="C7" s="70"/>
      <c r="D7" s="70"/>
      <c r="E7" s="70"/>
      <c r="F7" s="70"/>
      <c r="G7" s="70"/>
      <c r="H7" s="70" t="s">
        <v>134</v>
      </c>
      <c r="I7" s="70"/>
      <c r="J7" s="70"/>
      <c r="K7" s="70"/>
      <c r="L7" s="70"/>
      <c r="M7" s="70"/>
      <c r="N7" s="70"/>
      <c r="O7" s="70"/>
      <c r="P7" s="70"/>
      <c r="Q7" s="70" t="s">
        <v>135</v>
      </c>
      <c r="R7" s="70"/>
      <c r="S7" s="70"/>
      <c r="T7" s="70"/>
      <c r="U7" s="70"/>
      <c r="V7" s="70"/>
      <c r="W7" s="70"/>
      <c r="X7" s="70"/>
      <c r="Y7" s="70"/>
      <c r="Z7" s="70" t="s">
        <v>136</v>
      </c>
      <c r="AA7" s="70"/>
      <c r="AB7" s="70"/>
      <c r="AC7" s="70"/>
      <c r="AD7" s="70"/>
      <c r="AE7" s="70"/>
      <c r="AF7" s="70"/>
      <c r="AG7" s="70"/>
      <c r="AH7" s="70"/>
      <c r="AI7" s="70" t="s">
        <v>137</v>
      </c>
    </row>
    <row r="8" spans="1:36" ht="15.75" customHeight="1">
      <c r="B8" s="71" t="s">
        <v>138</v>
      </c>
      <c r="C8" s="71" t="s">
        <v>139</v>
      </c>
      <c r="D8" s="71" t="s">
        <v>140</v>
      </c>
      <c r="E8" s="71" t="s">
        <v>141</v>
      </c>
      <c r="F8" s="71" t="s">
        <v>138</v>
      </c>
      <c r="G8" s="71" t="s">
        <v>140</v>
      </c>
      <c r="H8" s="71" t="s">
        <v>139</v>
      </c>
      <c r="K8" s="71" t="s">
        <v>138</v>
      </c>
      <c r="L8" s="71" t="s">
        <v>139</v>
      </c>
      <c r="M8" s="71" t="s">
        <v>140</v>
      </c>
      <c r="N8" s="71" t="s">
        <v>141</v>
      </c>
      <c r="O8" s="71" t="s">
        <v>138</v>
      </c>
      <c r="P8" s="71" t="s">
        <v>140</v>
      </c>
      <c r="Q8" s="71" t="s">
        <v>139</v>
      </c>
      <c r="T8" s="71" t="s">
        <v>138</v>
      </c>
      <c r="U8" s="71" t="s">
        <v>139</v>
      </c>
      <c r="V8" s="71" t="s">
        <v>140</v>
      </c>
      <c r="W8" s="71" t="s">
        <v>141</v>
      </c>
      <c r="X8" s="71" t="s">
        <v>138</v>
      </c>
      <c r="Y8" s="71" t="s">
        <v>140</v>
      </c>
      <c r="Z8" s="71" t="s">
        <v>139</v>
      </c>
      <c r="AC8" s="71" t="s">
        <v>138</v>
      </c>
      <c r="AD8" s="71" t="s">
        <v>139</v>
      </c>
      <c r="AE8" s="71" t="s">
        <v>140</v>
      </c>
      <c r="AF8" s="71" t="s">
        <v>141</v>
      </c>
      <c r="AG8" s="71" t="s">
        <v>138</v>
      </c>
      <c r="AH8" s="71" t="s">
        <v>140</v>
      </c>
      <c r="AI8" s="71" t="s">
        <v>139</v>
      </c>
    </row>
    <row r="9" spans="1:36" ht="15.75" customHeight="1">
      <c r="B9" s="72">
        <f t="array" ref="B9:H14">ЯНВ</f>
        <v>44921</v>
      </c>
      <c r="C9" s="72">
        <v>44922</v>
      </c>
      <c r="D9" s="72">
        <v>44923</v>
      </c>
      <c r="E9" s="72">
        <v>44924</v>
      </c>
      <c r="F9" s="73">
        <v>44925</v>
      </c>
      <c r="G9" s="73">
        <v>44926</v>
      </c>
      <c r="H9" s="73">
        <v>44927</v>
      </c>
      <c r="K9" s="65">
        <f t="array" ref="K9:Q14">ФЕВ</f>
        <v>44956</v>
      </c>
      <c r="L9" s="65">
        <v>44957</v>
      </c>
      <c r="M9" s="65">
        <v>44958</v>
      </c>
      <c r="N9" s="65">
        <v>44959</v>
      </c>
      <c r="O9" s="65">
        <v>44960</v>
      </c>
      <c r="P9" s="65">
        <v>44961</v>
      </c>
      <c r="Q9" s="65">
        <v>44962</v>
      </c>
      <c r="T9" s="65">
        <f t="array" ref="T9:Z14">МАР</f>
        <v>44984</v>
      </c>
      <c r="U9" s="65">
        <v>44985</v>
      </c>
      <c r="V9" s="65">
        <v>44986</v>
      </c>
      <c r="W9" s="65">
        <v>44987</v>
      </c>
      <c r="X9" s="65">
        <v>44988</v>
      </c>
      <c r="Y9" s="65">
        <v>44989</v>
      </c>
      <c r="Z9" s="65">
        <v>44990</v>
      </c>
      <c r="AC9" s="65">
        <f t="array" ref="AC9:AI14">АПР</f>
        <v>45012</v>
      </c>
      <c r="AD9" s="65">
        <v>45013</v>
      </c>
      <c r="AE9" s="65">
        <v>45014</v>
      </c>
      <c r="AF9" s="65">
        <v>45015</v>
      </c>
      <c r="AG9" s="65">
        <v>45016</v>
      </c>
      <c r="AH9" s="65">
        <v>45017</v>
      </c>
      <c r="AI9" s="65">
        <v>45018</v>
      </c>
    </row>
    <row r="10" spans="1:36" ht="15.75" customHeight="1">
      <c r="B10" s="73">
        <v>44928</v>
      </c>
      <c r="C10" s="73">
        <v>44929</v>
      </c>
      <c r="D10" s="73">
        <v>44930</v>
      </c>
      <c r="E10" s="73">
        <v>44931</v>
      </c>
      <c r="F10" s="73">
        <v>44932</v>
      </c>
      <c r="G10" s="73">
        <v>44933</v>
      </c>
      <c r="H10" s="73">
        <v>44934</v>
      </c>
      <c r="K10" s="65">
        <v>44963</v>
      </c>
      <c r="L10" s="65">
        <v>44964</v>
      </c>
      <c r="M10" s="65">
        <v>44965</v>
      </c>
      <c r="N10" s="65">
        <v>44966</v>
      </c>
      <c r="O10" s="65">
        <v>44967</v>
      </c>
      <c r="P10" s="65">
        <v>44968</v>
      </c>
      <c r="Q10" s="65">
        <v>44969</v>
      </c>
      <c r="T10" s="74">
        <v>44991</v>
      </c>
      <c r="U10" s="74">
        <v>44992</v>
      </c>
      <c r="V10" s="65">
        <v>44993</v>
      </c>
      <c r="W10" s="65">
        <v>44994</v>
      </c>
      <c r="X10" s="65">
        <v>44995</v>
      </c>
      <c r="Y10" s="65">
        <v>44996</v>
      </c>
      <c r="Z10" s="65">
        <v>44997</v>
      </c>
      <c r="AC10" s="65">
        <v>45019</v>
      </c>
      <c r="AD10" s="65">
        <v>45020</v>
      </c>
      <c r="AE10" s="75">
        <v>45021</v>
      </c>
      <c r="AF10" s="65">
        <v>45022</v>
      </c>
      <c r="AG10" s="65">
        <v>45023</v>
      </c>
      <c r="AH10" s="65">
        <v>45024</v>
      </c>
      <c r="AI10" s="65">
        <v>45025</v>
      </c>
    </row>
    <row r="11" spans="1:36" ht="15.75" customHeight="1">
      <c r="B11" s="72">
        <v>44935</v>
      </c>
      <c r="C11" s="72">
        <v>44936</v>
      </c>
      <c r="D11" s="72">
        <v>44937</v>
      </c>
      <c r="E11" s="72">
        <v>44938</v>
      </c>
      <c r="F11" s="72">
        <v>44939</v>
      </c>
      <c r="G11" s="72">
        <v>44940</v>
      </c>
      <c r="H11" s="72">
        <v>44941</v>
      </c>
      <c r="K11" s="65">
        <v>44970</v>
      </c>
      <c r="L11" s="65">
        <v>44971</v>
      </c>
      <c r="M11" s="65">
        <v>44972</v>
      </c>
      <c r="N11" s="78">
        <v>44973</v>
      </c>
      <c r="O11" s="78">
        <v>44974</v>
      </c>
      <c r="P11" s="78">
        <v>44975</v>
      </c>
      <c r="Q11" s="65">
        <v>44976</v>
      </c>
      <c r="T11" s="65">
        <v>44998</v>
      </c>
      <c r="U11" s="65">
        <v>44999</v>
      </c>
      <c r="V11" s="65">
        <v>45000</v>
      </c>
      <c r="W11" s="65">
        <v>45001</v>
      </c>
      <c r="X11" s="65">
        <v>45002</v>
      </c>
      <c r="Y11" s="65">
        <v>45003</v>
      </c>
      <c r="Z11" s="65">
        <v>45004</v>
      </c>
      <c r="AC11" s="65">
        <v>45026</v>
      </c>
      <c r="AD11" s="65">
        <v>45027</v>
      </c>
      <c r="AE11" s="65">
        <v>45028</v>
      </c>
      <c r="AF11" s="86">
        <v>45029</v>
      </c>
      <c r="AG11" s="86">
        <v>45030</v>
      </c>
      <c r="AH11" s="65">
        <v>45031</v>
      </c>
      <c r="AI11" s="65">
        <v>45032</v>
      </c>
    </row>
    <row r="12" spans="1:36" ht="15.75" customHeight="1">
      <c r="B12" s="72">
        <v>44942</v>
      </c>
      <c r="C12" s="72">
        <v>44943</v>
      </c>
      <c r="D12" s="72">
        <v>44944</v>
      </c>
      <c r="E12" s="72">
        <v>44945</v>
      </c>
      <c r="F12" s="72">
        <v>44946</v>
      </c>
      <c r="G12" s="72">
        <v>44947</v>
      </c>
      <c r="H12" s="72">
        <v>44948</v>
      </c>
      <c r="K12" s="74">
        <v>44977</v>
      </c>
      <c r="L12" s="74">
        <v>44978</v>
      </c>
      <c r="M12" s="65">
        <v>44979</v>
      </c>
      <c r="N12" s="65">
        <v>44980</v>
      </c>
      <c r="O12" s="65">
        <v>44981</v>
      </c>
      <c r="P12" s="65">
        <v>44982</v>
      </c>
      <c r="Q12" s="65">
        <v>44983</v>
      </c>
      <c r="T12" s="65">
        <v>45005</v>
      </c>
      <c r="U12" s="65">
        <v>45006</v>
      </c>
      <c r="V12" s="65">
        <v>45007</v>
      </c>
      <c r="W12" s="65">
        <v>45008</v>
      </c>
      <c r="X12" s="65">
        <v>45009</v>
      </c>
      <c r="Y12" s="65">
        <v>45010</v>
      </c>
      <c r="Z12" s="65">
        <v>45011</v>
      </c>
      <c r="AC12" s="65">
        <v>45033</v>
      </c>
      <c r="AD12" s="65">
        <v>45034</v>
      </c>
      <c r="AE12" s="65">
        <v>45035</v>
      </c>
      <c r="AF12" s="65">
        <v>45036</v>
      </c>
      <c r="AG12" s="65">
        <v>45037</v>
      </c>
      <c r="AH12" s="65">
        <v>45038</v>
      </c>
      <c r="AI12" s="65">
        <v>45039</v>
      </c>
    </row>
    <row r="13" spans="1:36" ht="15.75" customHeight="1">
      <c r="B13" s="72">
        <v>44949</v>
      </c>
      <c r="C13" s="72">
        <v>44950</v>
      </c>
      <c r="D13" s="72">
        <v>44951</v>
      </c>
      <c r="E13" s="72">
        <v>44952</v>
      </c>
      <c r="F13" s="72">
        <v>44953</v>
      </c>
      <c r="G13" s="72">
        <v>44954</v>
      </c>
      <c r="H13" s="72">
        <v>44955</v>
      </c>
      <c r="K13" s="65">
        <v>44984</v>
      </c>
      <c r="L13" s="65">
        <v>44985</v>
      </c>
      <c r="M13" s="65">
        <v>44986</v>
      </c>
      <c r="N13" s="65">
        <v>44987</v>
      </c>
      <c r="O13" s="65">
        <v>44988</v>
      </c>
      <c r="P13" s="65">
        <v>44989</v>
      </c>
      <c r="Q13" s="65">
        <v>44990</v>
      </c>
      <c r="T13" s="65">
        <v>45012</v>
      </c>
      <c r="U13" s="65">
        <v>45013</v>
      </c>
      <c r="V13" s="65">
        <v>45014</v>
      </c>
      <c r="W13" s="65">
        <v>45015</v>
      </c>
      <c r="X13" s="65">
        <v>45016</v>
      </c>
      <c r="Y13" s="65">
        <v>45017</v>
      </c>
      <c r="Z13" s="65">
        <v>45018</v>
      </c>
      <c r="AC13" s="65">
        <v>45040</v>
      </c>
      <c r="AD13" s="65">
        <v>45041</v>
      </c>
      <c r="AE13" s="65">
        <v>45042</v>
      </c>
      <c r="AF13" s="65">
        <v>45043</v>
      </c>
      <c r="AG13" s="65">
        <v>45044</v>
      </c>
      <c r="AH13" s="65">
        <v>45045</v>
      </c>
      <c r="AI13" s="65">
        <v>45046</v>
      </c>
    </row>
    <row r="14" spans="1:36" ht="15.75" customHeight="1">
      <c r="B14" s="72">
        <v>44956</v>
      </c>
      <c r="C14" s="72">
        <v>44957</v>
      </c>
      <c r="D14" s="72">
        <v>44958</v>
      </c>
      <c r="E14" s="72">
        <v>44959</v>
      </c>
      <c r="F14" s="72">
        <v>44960</v>
      </c>
      <c r="G14" s="72">
        <v>44961</v>
      </c>
      <c r="H14" s="72">
        <v>44962</v>
      </c>
      <c r="K14" s="65">
        <v>44991</v>
      </c>
      <c r="L14" s="65">
        <v>44992</v>
      </c>
      <c r="M14" s="65">
        <v>44993</v>
      </c>
      <c r="N14" s="65">
        <v>44994</v>
      </c>
      <c r="O14" s="65">
        <v>44995</v>
      </c>
      <c r="P14" s="65">
        <v>44996</v>
      </c>
      <c r="Q14" s="65">
        <v>44997</v>
      </c>
      <c r="T14" s="65">
        <v>45019</v>
      </c>
      <c r="U14" s="65">
        <v>45020</v>
      </c>
      <c r="V14" s="65">
        <v>45021</v>
      </c>
      <c r="W14" s="65">
        <v>45022</v>
      </c>
      <c r="X14" s="65">
        <v>45023</v>
      </c>
      <c r="Y14" s="65">
        <v>45024</v>
      </c>
      <c r="Z14" s="65">
        <v>45025</v>
      </c>
      <c r="AC14" s="65">
        <v>45047</v>
      </c>
      <c r="AD14" s="65">
        <v>45048</v>
      </c>
      <c r="AE14" s="65">
        <v>45049</v>
      </c>
      <c r="AF14" s="65">
        <v>45050</v>
      </c>
      <c r="AG14" s="65">
        <v>45051</v>
      </c>
      <c r="AH14" s="65">
        <v>45052</v>
      </c>
      <c r="AI14" s="65">
        <v>45053</v>
      </c>
    </row>
    <row r="15" spans="1:36" ht="7.5" customHeight="1"/>
    <row r="16" spans="1:36" ht="15.75" customHeight="1">
      <c r="B16" s="70"/>
      <c r="C16" s="70"/>
      <c r="D16" s="70"/>
      <c r="E16" s="70"/>
      <c r="F16" s="70"/>
      <c r="G16" s="70"/>
      <c r="H16" s="70" t="s">
        <v>142</v>
      </c>
      <c r="I16" s="70"/>
      <c r="J16" s="70"/>
      <c r="K16" s="70"/>
      <c r="L16" s="70"/>
      <c r="M16" s="70"/>
      <c r="N16" s="70"/>
      <c r="O16" s="70"/>
      <c r="P16" s="70"/>
      <c r="Q16" s="70" t="s">
        <v>143</v>
      </c>
      <c r="R16" s="70"/>
      <c r="S16" s="70"/>
      <c r="T16" s="70"/>
      <c r="U16" s="70"/>
      <c r="V16" s="70"/>
      <c r="W16" s="70"/>
      <c r="X16" s="70"/>
      <c r="Y16" s="70"/>
      <c r="Z16" s="70" t="s">
        <v>144</v>
      </c>
      <c r="AA16" s="70"/>
      <c r="AB16" s="70"/>
      <c r="AC16" s="70"/>
      <c r="AD16" s="70"/>
      <c r="AE16" s="70"/>
      <c r="AF16" s="70"/>
      <c r="AG16" s="70"/>
      <c r="AH16" s="70"/>
      <c r="AI16" s="70" t="s">
        <v>145</v>
      </c>
      <c r="AJ16" s="69"/>
    </row>
    <row r="17" spans="2:35" ht="15.75" customHeight="1">
      <c r="B17" s="71" t="s">
        <v>138</v>
      </c>
      <c r="C17" s="71" t="s">
        <v>139</v>
      </c>
      <c r="D17" s="71" t="s">
        <v>140</v>
      </c>
      <c r="E17" s="71" t="s">
        <v>141</v>
      </c>
      <c r="F17" s="71" t="s">
        <v>138</v>
      </c>
      <c r="G17" s="71" t="s">
        <v>140</v>
      </c>
      <c r="H17" s="71" t="s">
        <v>139</v>
      </c>
      <c r="K17" s="71" t="s">
        <v>138</v>
      </c>
      <c r="L17" s="71" t="s">
        <v>139</v>
      </c>
      <c r="M17" s="71" t="s">
        <v>140</v>
      </c>
      <c r="N17" s="71" t="s">
        <v>141</v>
      </c>
      <c r="O17" s="71" t="s">
        <v>138</v>
      </c>
      <c r="P17" s="71" t="s">
        <v>140</v>
      </c>
      <c r="Q17" s="71" t="s">
        <v>139</v>
      </c>
      <c r="T17" s="71" t="s">
        <v>138</v>
      </c>
      <c r="U17" s="71" t="s">
        <v>139</v>
      </c>
      <c r="V17" s="71" t="s">
        <v>140</v>
      </c>
      <c r="W17" s="71" t="s">
        <v>141</v>
      </c>
      <c r="X17" s="71" t="s">
        <v>138</v>
      </c>
      <c r="Y17" s="71" t="s">
        <v>140</v>
      </c>
      <c r="Z17" s="71" t="s">
        <v>139</v>
      </c>
      <c r="AC17" s="71" t="s">
        <v>138</v>
      </c>
      <c r="AD17" s="71" t="s">
        <v>139</v>
      </c>
      <c r="AE17" s="71" t="s">
        <v>140</v>
      </c>
      <c r="AF17" s="71" t="s">
        <v>141</v>
      </c>
      <c r="AG17" s="71" t="s">
        <v>138</v>
      </c>
      <c r="AH17" s="71" t="s">
        <v>140</v>
      </c>
      <c r="AI17" s="71" t="s">
        <v>139</v>
      </c>
    </row>
    <row r="18" spans="2:35" ht="15.75" customHeight="1">
      <c r="B18" s="65">
        <f t="array" ref="B18:H23">Май</f>
        <v>45047</v>
      </c>
      <c r="C18" s="65">
        <v>45048</v>
      </c>
      <c r="D18" s="65">
        <v>45049</v>
      </c>
      <c r="E18" s="65">
        <v>45050</v>
      </c>
      <c r="F18" s="65">
        <v>45051</v>
      </c>
      <c r="G18" s="65">
        <v>45052</v>
      </c>
      <c r="H18" s="65">
        <v>45053</v>
      </c>
      <c r="K18" s="65">
        <f t="array" ref="K18:Q23">ИЮН</f>
        <v>45075</v>
      </c>
      <c r="L18" s="65">
        <v>45076</v>
      </c>
      <c r="M18" s="65">
        <v>45077</v>
      </c>
      <c r="N18" s="65">
        <v>45078</v>
      </c>
      <c r="O18" s="65">
        <v>45079</v>
      </c>
      <c r="P18" s="65">
        <v>45080</v>
      </c>
      <c r="Q18" s="65">
        <v>45081</v>
      </c>
      <c r="T18" s="65">
        <f t="array" ref="T18:Z23">ИЮЛ</f>
        <v>45103</v>
      </c>
      <c r="U18" s="65">
        <v>45104</v>
      </c>
      <c r="V18" s="65">
        <v>45105</v>
      </c>
      <c r="W18" s="65">
        <v>45106</v>
      </c>
      <c r="X18" s="65">
        <v>45107</v>
      </c>
      <c r="Y18" s="65">
        <v>45108</v>
      </c>
      <c r="Z18" s="65">
        <v>45109</v>
      </c>
      <c r="AC18" s="65">
        <f t="array" ref="AC18:AI23">АВГ</f>
        <v>45138</v>
      </c>
      <c r="AD18" s="65">
        <v>45139</v>
      </c>
      <c r="AE18" s="65">
        <v>45140</v>
      </c>
      <c r="AF18" s="65">
        <v>45141</v>
      </c>
      <c r="AG18" s="65">
        <v>45142</v>
      </c>
      <c r="AH18" s="65">
        <v>45143</v>
      </c>
      <c r="AI18" s="65">
        <v>45144</v>
      </c>
    </row>
    <row r="19" spans="2:35" ht="15.75" customHeight="1">
      <c r="B19" s="74">
        <v>45054</v>
      </c>
      <c r="C19" s="74">
        <v>45055</v>
      </c>
      <c r="D19" s="65">
        <v>45056</v>
      </c>
      <c r="E19" s="65">
        <v>45057</v>
      </c>
      <c r="F19" s="65">
        <v>45058</v>
      </c>
      <c r="G19" s="65">
        <v>45059</v>
      </c>
      <c r="H19" s="65">
        <v>45060</v>
      </c>
      <c r="K19" s="65">
        <v>45082</v>
      </c>
      <c r="L19" s="65">
        <v>45083</v>
      </c>
      <c r="M19" s="75">
        <v>45084</v>
      </c>
      <c r="N19" s="79">
        <v>45085</v>
      </c>
      <c r="O19" s="79">
        <v>45086</v>
      </c>
      <c r="P19" s="65">
        <v>45087</v>
      </c>
      <c r="Q19" s="65">
        <v>45088</v>
      </c>
      <c r="T19" s="65">
        <v>45110</v>
      </c>
      <c r="U19" s="65">
        <v>45111</v>
      </c>
      <c r="V19" s="65">
        <v>45112</v>
      </c>
      <c r="W19" s="65">
        <v>45113</v>
      </c>
      <c r="X19" s="65">
        <v>45114</v>
      </c>
      <c r="Y19" s="65">
        <v>45115</v>
      </c>
      <c r="Z19" s="65">
        <v>45116</v>
      </c>
      <c r="AC19" s="65">
        <v>45145</v>
      </c>
      <c r="AD19" s="65">
        <v>45146</v>
      </c>
      <c r="AE19" s="65">
        <v>45147</v>
      </c>
      <c r="AF19" s="65">
        <v>45148</v>
      </c>
      <c r="AG19" s="65">
        <v>45149</v>
      </c>
      <c r="AH19" s="65">
        <v>45150</v>
      </c>
      <c r="AI19" s="65">
        <v>45151</v>
      </c>
    </row>
    <row r="20" spans="2:35" ht="15.75" customHeight="1">
      <c r="B20" s="74">
        <v>45061</v>
      </c>
      <c r="C20" s="65">
        <v>45062</v>
      </c>
      <c r="D20" s="65">
        <v>45063</v>
      </c>
      <c r="E20" s="65">
        <v>45064</v>
      </c>
      <c r="F20" s="65">
        <v>45065</v>
      </c>
      <c r="G20" s="65">
        <v>45066</v>
      </c>
      <c r="H20" s="65">
        <v>45067</v>
      </c>
      <c r="K20" s="74">
        <v>45089</v>
      </c>
      <c r="L20" s="65">
        <v>45090</v>
      </c>
      <c r="M20" s="65">
        <v>45091</v>
      </c>
      <c r="N20" s="80">
        <v>45092</v>
      </c>
      <c r="O20" s="80">
        <v>45093</v>
      </c>
      <c r="P20" s="80">
        <v>45094</v>
      </c>
      <c r="Q20" s="65">
        <v>45095</v>
      </c>
      <c r="T20" s="65">
        <v>45117</v>
      </c>
      <c r="U20" s="65">
        <v>45118</v>
      </c>
      <c r="V20" s="65">
        <v>45119</v>
      </c>
      <c r="W20" s="85">
        <v>45120</v>
      </c>
      <c r="X20" s="85">
        <v>45121</v>
      </c>
      <c r="Y20" s="85">
        <v>45122</v>
      </c>
      <c r="Z20" s="85">
        <v>45123</v>
      </c>
      <c r="AC20" s="65">
        <v>45152</v>
      </c>
      <c r="AD20" s="65">
        <v>45153</v>
      </c>
      <c r="AE20" s="65">
        <v>45154</v>
      </c>
      <c r="AF20" s="65">
        <v>45155</v>
      </c>
      <c r="AG20" s="65">
        <v>45156</v>
      </c>
      <c r="AH20" s="65">
        <v>45157</v>
      </c>
      <c r="AI20" s="65">
        <v>45158</v>
      </c>
    </row>
    <row r="21" spans="2:35" ht="15.75" customHeight="1">
      <c r="B21" s="65">
        <v>45068</v>
      </c>
      <c r="C21" s="75">
        <v>45069</v>
      </c>
      <c r="D21" s="65">
        <v>45070</v>
      </c>
      <c r="E21" s="65">
        <v>45071</v>
      </c>
      <c r="F21" s="65">
        <v>45072</v>
      </c>
      <c r="G21" s="65">
        <v>45073</v>
      </c>
      <c r="H21" s="65">
        <v>45074</v>
      </c>
      <c r="K21" s="65">
        <v>45096</v>
      </c>
      <c r="L21" s="65">
        <v>45097</v>
      </c>
      <c r="M21" s="65">
        <v>45098</v>
      </c>
      <c r="N21" s="65">
        <v>45099</v>
      </c>
      <c r="O21" s="65">
        <v>45100</v>
      </c>
      <c r="P21" s="65">
        <v>45101</v>
      </c>
      <c r="Q21" s="65">
        <v>45102</v>
      </c>
      <c r="T21" s="65">
        <v>45124</v>
      </c>
      <c r="U21" s="65">
        <v>45125</v>
      </c>
      <c r="V21" s="65">
        <v>45126</v>
      </c>
      <c r="W21" s="65">
        <v>45127</v>
      </c>
      <c r="X21" s="65">
        <v>45128</v>
      </c>
      <c r="Y21" s="65">
        <v>45129</v>
      </c>
      <c r="Z21" s="65">
        <v>45130</v>
      </c>
      <c r="AC21" s="65">
        <v>45159</v>
      </c>
      <c r="AD21" s="65">
        <v>45160</v>
      </c>
      <c r="AE21" s="65">
        <v>45161</v>
      </c>
      <c r="AF21" s="65">
        <v>45162</v>
      </c>
      <c r="AG21" s="65">
        <v>45163</v>
      </c>
      <c r="AH21" s="65">
        <v>45164</v>
      </c>
      <c r="AI21" s="65">
        <v>45165</v>
      </c>
    </row>
    <row r="22" spans="2:35" ht="15.75" customHeight="1">
      <c r="B22" s="65">
        <v>45075</v>
      </c>
      <c r="C22" s="65">
        <v>45076</v>
      </c>
      <c r="D22" s="65">
        <v>45077</v>
      </c>
      <c r="E22" s="65">
        <v>45078</v>
      </c>
      <c r="F22" s="65">
        <v>45079</v>
      </c>
      <c r="G22" s="65">
        <v>45080</v>
      </c>
      <c r="H22" s="65">
        <v>45081</v>
      </c>
      <c r="K22" s="65">
        <v>45103</v>
      </c>
      <c r="L22" s="65">
        <v>45104</v>
      </c>
      <c r="M22" s="65">
        <v>45105</v>
      </c>
      <c r="N22" s="65">
        <v>45106</v>
      </c>
      <c r="O22" s="65">
        <v>45107</v>
      </c>
      <c r="P22" s="65">
        <v>45108</v>
      </c>
      <c r="Q22" s="65">
        <v>45109</v>
      </c>
      <c r="T22" s="65">
        <v>45131</v>
      </c>
      <c r="U22" s="65">
        <v>45132</v>
      </c>
      <c r="V22" s="65">
        <v>45133</v>
      </c>
      <c r="W22" s="65">
        <v>45134</v>
      </c>
      <c r="X22" s="65">
        <v>45135</v>
      </c>
      <c r="Y22" s="65">
        <v>45136</v>
      </c>
      <c r="Z22" s="65">
        <v>45137</v>
      </c>
      <c r="AC22" s="65">
        <v>45166</v>
      </c>
      <c r="AD22" s="65">
        <v>45167</v>
      </c>
      <c r="AE22" s="65">
        <v>45168</v>
      </c>
      <c r="AF22" s="65">
        <v>45169</v>
      </c>
      <c r="AG22" s="65">
        <v>45170</v>
      </c>
      <c r="AH22" s="65">
        <v>45171</v>
      </c>
      <c r="AI22" s="65">
        <v>45172</v>
      </c>
    </row>
    <row r="23" spans="2:35" ht="15.75" customHeight="1">
      <c r="B23" s="65">
        <v>45082</v>
      </c>
      <c r="C23" s="65">
        <v>45083</v>
      </c>
      <c r="D23" s="65">
        <v>45084</v>
      </c>
      <c r="E23" s="65">
        <v>45085</v>
      </c>
      <c r="F23" s="65">
        <v>45086</v>
      </c>
      <c r="G23" s="65">
        <v>45087</v>
      </c>
      <c r="H23" s="65">
        <v>45088</v>
      </c>
      <c r="K23" s="65">
        <v>45110</v>
      </c>
      <c r="L23" s="65">
        <v>45111</v>
      </c>
      <c r="M23" s="65">
        <v>45112</v>
      </c>
      <c r="N23" s="65">
        <v>45113</v>
      </c>
      <c r="O23" s="65">
        <v>45114</v>
      </c>
      <c r="P23" s="65">
        <v>45115</v>
      </c>
      <c r="Q23" s="65">
        <v>45116</v>
      </c>
      <c r="T23" s="65">
        <v>45138</v>
      </c>
      <c r="U23" s="65">
        <v>45139</v>
      </c>
      <c r="V23" s="65">
        <v>45140</v>
      </c>
      <c r="W23" s="65">
        <v>45141</v>
      </c>
      <c r="X23" s="65">
        <v>45142</v>
      </c>
      <c r="Y23" s="65">
        <v>45143</v>
      </c>
      <c r="Z23" s="65">
        <v>45144</v>
      </c>
      <c r="AC23" s="65">
        <v>45173</v>
      </c>
      <c r="AD23" s="65">
        <v>45174</v>
      </c>
      <c r="AE23" s="65">
        <v>45175</v>
      </c>
      <c r="AF23" s="65">
        <v>45176</v>
      </c>
      <c r="AG23" s="65">
        <v>45177</v>
      </c>
      <c r="AH23" s="65">
        <v>45178</v>
      </c>
      <c r="AI23" s="65">
        <v>45179</v>
      </c>
    </row>
    <row r="24" spans="2:35" ht="6.75" customHeight="1"/>
    <row r="25" spans="2:35" ht="15.75" customHeight="1">
      <c r="B25" s="70"/>
      <c r="C25" s="70"/>
      <c r="D25" s="70"/>
      <c r="E25" s="70"/>
      <c r="F25" s="70"/>
      <c r="G25" s="70"/>
      <c r="H25" s="70" t="s">
        <v>146</v>
      </c>
      <c r="I25" s="70"/>
      <c r="J25" s="70"/>
      <c r="K25" s="70"/>
      <c r="L25" s="70"/>
      <c r="M25" s="70"/>
      <c r="N25" s="70"/>
      <c r="O25" s="70"/>
      <c r="P25" s="70"/>
      <c r="Q25" s="70" t="s">
        <v>147</v>
      </c>
      <c r="R25" s="70"/>
      <c r="S25" s="70"/>
      <c r="T25" s="70"/>
      <c r="U25" s="70"/>
      <c r="V25" s="70"/>
      <c r="W25" s="70"/>
      <c r="X25" s="70"/>
      <c r="Y25" s="70"/>
      <c r="Z25" s="70" t="s">
        <v>148</v>
      </c>
      <c r="AA25" s="70"/>
      <c r="AB25" s="70"/>
      <c r="AC25" s="70"/>
      <c r="AD25" s="70"/>
      <c r="AE25" s="70"/>
      <c r="AF25" s="70"/>
      <c r="AG25" s="70"/>
      <c r="AH25" s="70"/>
      <c r="AI25" s="70" t="s">
        <v>149</v>
      </c>
    </row>
    <row r="26" spans="2:35" ht="15.75" customHeight="1">
      <c r="B26" s="71" t="s">
        <v>138</v>
      </c>
      <c r="C26" s="71" t="s">
        <v>139</v>
      </c>
      <c r="D26" s="71" t="s">
        <v>140</v>
      </c>
      <c r="E26" s="71" t="s">
        <v>141</v>
      </c>
      <c r="F26" s="71" t="s">
        <v>138</v>
      </c>
      <c r="G26" s="71" t="s">
        <v>140</v>
      </c>
      <c r="H26" s="71" t="s">
        <v>139</v>
      </c>
      <c r="K26" s="71" t="s">
        <v>138</v>
      </c>
      <c r="L26" s="71" t="s">
        <v>139</v>
      </c>
      <c r="M26" s="71" t="s">
        <v>140</v>
      </c>
      <c r="N26" s="71" t="s">
        <v>141</v>
      </c>
      <c r="O26" s="71" t="s">
        <v>138</v>
      </c>
      <c r="P26" s="71" t="s">
        <v>140</v>
      </c>
      <c r="Q26" s="71" t="s">
        <v>139</v>
      </c>
      <c r="T26" s="71" t="s">
        <v>138</v>
      </c>
      <c r="U26" s="71" t="s">
        <v>139</v>
      </c>
      <c r="V26" s="71" t="s">
        <v>140</v>
      </c>
      <c r="W26" s="71" t="s">
        <v>141</v>
      </c>
      <c r="X26" s="71" t="s">
        <v>138</v>
      </c>
      <c r="Y26" s="71" t="s">
        <v>140</v>
      </c>
      <c r="Z26" s="71" t="s">
        <v>139</v>
      </c>
      <c r="AC26" s="71" t="s">
        <v>138</v>
      </c>
      <c r="AD26" s="71" t="s">
        <v>139</v>
      </c>
      <c r="AE26" s="71" t="s">
        <v>140</v>
      </c>
      <c r="AF26" s="71" t="s">
        <v>141</v>
      </c>
      <c r="AG26" s="71" t="s">
        <v>138</v>
      </c>
      <c r="AH26" s="71" t="s">
        <v>140</v>
      </c>
      <c r="AI26" s="71" t="s">
        <v>139</v>
      </c>
    </row>
    <row r="27" spans="2:35" ht="15.75" customHeight="1">
      <c r="B27" s="65">
        <f t="array" ref="B27:H32">СЕН</f>
        <v>45166</v>
      </c>
      <c r="C27" s="65">
        <v>45167</v>
      </c>
      <c r="D27" s="65">
        <v>45168</v>
      </c>
      <c r="E27" s="65">
        <v>45169</v>
      </c>
      <c r="F27" s="65">
        <v>45170</v>
      </c>
      <c r="G27" s="65">
        <v>45171</v>
      </c>
      <c r="H27" s="65">
        <v>45172</v>
      </c>
      <c r="K27" s="65">
        <f t="array" ref="K27:Q32">ОКТ</f>
        <v>45194</v>
      </c>
      <c r="L27" s="65">
        <v>45195</v>
      </c>
      <c r="M27" s="65">
        <v>45196</v>
      </c>
      <c r="N27" s="65">
        <v>45197</v>
      </c>
      <c r="O27" s="65">
        <v>45198</v>
      </c>
      <c r="P27" s="81">
        <v>45199</v>
      </c>
      <c r="Q27" s="81">
        <v>45200</v>
      </c>
      <c r="T27" s="65">
        <f t="array" ref="T27:Z32">НОЯ</f>
        <v>45229</v>
      </c>
      <c r="U27" s="65">
        <v>45230</v>
      </c>
      <c r="V27" s="65">
        <v>45231</v>
      </c>
      <c r="W27" s="65">
        <v>45232</v>
      </c>
      <c r="X27" s="74">
        <v>45233</v>
      </c>
      <c r="Y27" s="65">
        <v>45234</v>
      </c>
      <c r="Z27" s="65">
        <v>45235</v>
      </c>
      <c r="AC27" s="65">
        <f t="array" ref="AC27:AI32">ДЕК</f>
        <v>45257</v>
      </c>
      <c r="AD27" s="65">
        <v>45258</v>
      </c>
      <c r="AE27" s="65">
        <v>45259</v>
      </c>
      <c r="AF27" s="65">
        <v>45260</v>
      </c>
      <c r="AG27" s="65">
        <v>45261</v>
      </c>
      <c r="AH27" s="65">
        <v>45262</v>
      </c>
      <c r="AI27" s="65">
        <v>45263</v>
      </c>
    </row>
    <row r="28" spans="2:35" ht="15.75" customHeight="1">
      <c r="B28" s="65">
        <v>45173</v>
      </c>
      <c r="C28" s="65">
        <v>45174</v>
      </c>
      <c r="D28" s="65">
        <v>45175</v>
      </c>
      <c r="E28" s="65">
        <v>45176</v>
      </c>
      <c r="F28" s="65">
        <v>45177</v>
      </c>
      <c r="G28" s="65">
        <v>45178</v>
      </c>
      <c r="H28" s="65">
        <v>45179</v>
      </c>
      <c r="K28" s="65">
        <v>45201</v>
      </c>
      <c r="L28" s="65">
        <v>45202</v>
      </c>
      <c r="M28" s="65">
        <v>45203</v>
      </c>
      <c r="N28" s="65">
        <v>45204</v>
      </c>
      <c r="O28" s="65">
        <v>45205</v>
      </c>
      <c r="P28" s="65">
        <v>45206</v>
      </c>
      <c r="Q28" s="65">
        <v>45207</v>
      </c>
      <c r="T28" s="65">
        <v>45236</v>
      </c>
      <c r="U28" s="65">
        <v>45237</v>
      </c>
      <c r="V28" s="65">
        <v>45238</v>
      </c>
      <c r="W28" s="65">
        <v>45239</v>
      </c>
      <c r="X28" s="65">
        <v>45240</v>
      </c>
      <c r="Y28" s="65">
        <v>45241</v>
      </c>
      <c r="Z28" s="65">
        <v>45242</v>
      </c>
      <c r="AC28" s="65">
        <v>45264</v>
      </c>
      <c r="AD28" s="65">
        <v>45265</v>
      </c>
      <c r="AE28" s="65">
        <v>45266</v>
      </c>
      <c r="AF28" s="65">
        <v>45267</v>
      </c>
      <c r="AG28" s="65">
        <v>45268</v>
      </c>
      <c r="AH28" s="65">
        <v>45269</v>
      </c>
      <c r="AI28" s="65">
        <v>45270</v>
      </c>
    </row>
    <row r="29" spans="2:35" ht="15.75" customHeight="1">
      <c r="B29" s="65">
        <v>45180</v>
      </c>
      <c r="C29" s="75">
        <v>45181</v>
      </c>
      <c r="D29" s="65">
        <v>45182</v>
      </c>
      <c r="E29" s="65">
        <v>45183</v>
      </c>
      <c r="F29" s="65">
        <v>45184</v>
      </c>
      <c r="G29" s="65">
        <v>45185</v>
      </c>
      <c r="H29" s="65">
        <v>45186</v>
      </c>
      <c r="K29" s="65">
        <v>45208</v>
      </c>
      <c r="L29" s="65">
        <v>45209</v>
      </c>
      <c r="M29" s="65">
        <v>45210</v>
      </c>
      <c r="N29" s="65">
        <v>45211</v>
      </c>
      <c r="O29" s="65">
        <v>45212</v>
      </c>
      <c r="P29" s="65">
        <v>45213</v>
      </c>
      <c r="Q29" s="65">
        <v>45214</v>
      </c>
      <c r="T29" s="65">
        <v>45243</v>
      </c>
      <c r="U29" s="65">
        <v>45244</v>
      </c>
      <c r="V29" s="65">
        <v>45245</v>
      </c>
      <c r="W29" s="65">
        <v>45246</v>
      </c>
      <c r="X29" s="65">
        <v>45247</v>
      </c>
      <c r="Y29" s="65">
        <v>45248</v>
      </c>
      <c r="Z29" s="65">
        <v>45249</v>
      </c>
      <c r="AC29" s="65">
        <v>45271</v>
      </c>
      <c r="AD29" s="65">
        <v>45272</v>
      </c>
      <c r="AE29" s="65">
        <v>45273</v>
      </c>
      <c r="AF29" s="65">
        <v>45274</v>
      </c>
      <c r="AG29" s="65">
        <v>45275</v>
      </c>
      <c r="AH29" s="65">
        <v>45276</v>
      </c>
      <c r="AI29" s="65">
        <v>45277</v>
      </c>
    </row>
    <row r="30" spans="2:35" ht="15.75" customHeight="1">
      <c r="B30" s="65">
        <v>45187</v>
      </c>
      <c r="C30" s="65">
        <v>45188</v>
      </c>
      <c r="D30" s="65">
        <v>45189</v>
      </c>
      <c r="E30" s="65">
        <v>45190</v>
      </c>
      <c r="F30" s="65">
        <v>45191</v>
      </c>
      <c r="G30" s="65">
        <v>45192</v>
      </c>
      <c r="H30" s="65">
        <v>45193</v>
      </c>
      <c r="K30" s="65">
        <v>45215</v>
      </c>
      <c r="L30" s="82">
        <v>45216</v>
      </c>
      <c r="M30" s="82">
        <v>45217</v>
      </c>
      <c r="N30" s="75">
        <v>45218</v>
      </c>
      <c r="O30" s="65">
        <v>45219</v>
      </c>
      <c r="P30" s="65">
        <v>45220</v>
      </c>
      <c r="Q30" s="65">
        <v>45221</v>
      </c>
      <c r="T30" s="65">
        <v>45250</v>
      </c>
      <c r="U30" s="65">
        <v>45251</v>
      </c>
      <c r="V30" s="65">
        <v>45252</v>
      </c>
      <c r="W30" s="75">
        <v>45253</v>
      </c>
      <c r="X30" s="65">
        <v>45254</v>
      </c>
      <c r="Y30" s="65">
        <v>45255</v>
      </c>
      <c r="Z30" s="65">
        <v>45256</v>
      </c>
      <c r="AC30" s="65">
        <v>45278</v>
      </c>
      <c r="AD30" s="65">
        <v>45279</v>
      </c>
      <c r="AE30" s="65">
        <v>45280</v>
      </c>
      <c r="AF30" s="65">
        <v>45281</v>
      </c>
      <c r="AG30" s="65">
        <v>45282</v>
      </c>
      <c r="AH30" s="65">
        <v>45283</v>
      </c>
      <c r="AI30" s="65">
        <v>45284</v>
      </c>
    </row>
    <row r="31" spans="2:35" ht="15.75" customHeight="1">
      <c r="B31" s="65">
        <v>45194</v>
      </c>
      <c r="C31" s="65">
        <v>45195</v>
      </c>
      <c r="D31" s="65">
        <v>45196</v>
      </c>
      <c r="E31" s="65">
        <v>45197</v>
      </c>
      <c r="F31" s="65">
        <v>45198</v>
      </c>
      <c r="G31" s="65">
        <v>45199</v>
      </c>
      <c r="H31" s="65">
        <v>45200</v>
      </c>
      <c r="K31" s="65">
        <v>45222</v>
      </c>
      <c r="L31" s="65">
        <v>45223</v>
      </c>
      <c r="M31" s="65">
        <v>45224</v>
      </c>
      <c r="N31" s="65">
        <v>45225</v>
      </c>
      <c r="O31" s="65">
        <v>45226</v>
      </c>
      <c r="P31" s="65">
        <v>45227</v>
      </c>
      <c r="Q31" s="65">
        <v>45228</v>
      </c>
      <c r="T31" s="65">
        <v>45257</v>
      </c>
      <c r="U31" s="65">
        <v>45258</v>
      </c>
      <c r="V31" s="65">
        <v>45259</v>
      </c>
      <c r="W31" s="65">
        <v>45260</v>
      </c>
      <c r="X31" s="65">
        <v>45261</v>
      </c>
      <c r="Y31" s="65">
        <v>45262</v>
      </c>
      <c r="Z31" s="65">
        <v>45263</v>
      </c>
      <c r="AC31" s="65">
        <v>45285</v>
      </c>
      <c r="AD31" s="65">
        <v>45286</v>
      </c>
      <c r="AE31" s="65">
        <v>45287</v>
      </c>
      <c r="AF31" s="65">
        <v>45288</v>
      </c>
      <c r="AG31" s="65">
        <v>45289</v>
      </c>
      <c r="AH31" s="65">
        <v>45290</v>
      </c>
      <c r="AI31" s="65">
        <v>45291</v>
      </c>
    </row>
    <row r="32" spans="2:35" ht="15.75" customHeight="1">
      <c r="B32" s="65">
        <v>45201</v>
      </c>
      <c r="C32" s="65">
        <v>45202</v>
      </c>
      <c r="D32" s="65">
        <v>45203</v>
      </c>
      <c r="E32" s="65">
        <v>45204</v>
      </c>
      <c r="F32" s="65">
        <v>45205</v>
      </c>
      <c r="G32" s="65">
        <v>45206</v>
      </c>
      <c r="H32" s="65">
        <v>45207</v>
      </c>
      <c r="K32" s="65">
        <v>45229</v>
      </c>
      <c r="L32" s="65">
        <v>45230</v>
      </c>
      <c r="M32" s="65">
        <v>45231</v>
      </c>
      <c r="N32" s="65">
        <v>45232</v>
      </c>
      <c r="O32" s="65">
        <v>45233</v>
      </c>
      <c r="P32" s="65">
        <v>45234</v>
      </c>
      <c r="Q32" s="65">
        <v>45235</v>
      </c>
      <c r="T32" s="65">
        <v>45264</v>
      </c>
      <c r="U32" s="65">
        <v>45265</v>
      </c>
      <c r="V32" s="65">
        <v>45266</v>
      </c>
      <c r="W32" s="65">
        <v>45267</v>
      </c>
      <c r="X32" s="65">
        <v>45268</v>
      </c>
      <c r="Y32" s="65">
        <v>45269</v>
      </c>
      <c r="Z32" s="65">
        <v>45270</v>
      </c>
      <c r="AC32" s="65">
        <v>45292</v>
      </c>
      <c r="AD32" s="65">
        <v>45293</v>
      </c>
      <c r="AE32" s="65">
        <v>45294</v>
      </c>
      <c r="AF32" s="65">
        <v>45295</v>
      </c>
      <c r="AG32" s="65">
        <v>45296</v>
      </c>
      <c r="AH32" s="65">
        <v>45297</v>
      </c>
      <c r="AI32" s="65">
        <v>45298</v>
      </c>
    </row>
    <row r="33" spans="2:2" ht="8.25" customHeight="1"/>
    <row r="34" spans="2:2" ht="15.75" customHeight="1">
      <c r="B34" s="76"/>
    </row>
  </sheetData>
  <mergeCells count="2">
    <mergeCell ref="M3:P3"/>
    <mergeCell ref="AE5:AI5"/>
  </mergeCells>
  <conditionalFormatting sqref="B9:H14">
    <cfRule type="expression" dxfId="11" priority="12">
      <formula>MONTH(B9)&lt;&gt;MONTH($B$11)</formula>
    </cfRule>
  </conditionalFormatting>
  <conditionalFormatting sqref="B18:H23">
    <cfRule type="expression" dxfId="10" priority="8">
      <formula>MONTH(B18)&lt;&gt;MONTH($B$20)</formula>
    </cfRule>
  </conditionalFormatting>
  <conditionalFormatting sqref="B27:H32">
    <cfRule type="expression" dxfId="9" priority="4">
      <formula>MONTH(B27)&lt;&gt;MONTH($B$29)</formula>
    </cfRule>
  </conditionalFormatting>
  <conditionalFormatting sqref="K9:Q14">
    <cfRule type="expression" dxfId="8" priority="11">
      <formula>MONTH(K9)&lt;&gt;MONTH($K$11)</formula>
    </cfRule>
  </conditionalFormatting>
  <conditionalFormatting sqref="K18:Q23">
    <cfRule type="expression" dxfId="7" priority="7">
      <formula>MONTH(K18)&lt;&gt;MONTH($K$20)</formula>
    </cfRule>
  </conditionalFormatting>
  <conditionalFormatting sqref="K27:Q32">
    <cfRule type="expression" dxfId="6" priority="3">
      <formula>MONTH(K27)&lt;&gt;MONTH($K$29)</formula>
    </cfRule>
  </conditionalFormatting>
  <conditionalFormatting sqref="T9:Z14">
    <cfRule type="expression" dxfId="5" priority="10">
      <formula>MONTH(T9)&lt;&gt;MONTH($T$11)</formula>
    </cfRule>
  </conditionalFormatting>
  <conditionalFormatting sqref="T18:Z23">
    <cfRule type="expression" dxfId="4" priority="6">
      <formula>MONTH(T18)&lt;&gt;MONTH($T$20)</formula>
    </cfRule>
  </conditionalFormatting>
  <conditionalFormatting sqref="T27:Z32">
    <cfRule type="expression" dxfId="3" priority="2">
      <formula>MONTH(T27)&lt;&gt;MONTH($T$29)</formula>
    </cfRule>
  </conditionalFormatting>
  <conditionalFormatting sqref="AC9:AI14">
    <cfRule type="expression" dxfId="2" priority="9">
      <formula>MONTH(AC9)&lt;&gt;MONTH($AC$11)</formula>
    </cfRule>
  </conditionalFormatting>
  <conditionalFormatting sqref="AC18:AI23">
    <cfRule type="expression" dxfId="1" priority="5">
      <formula>MONTH(AC18)&lt;&gt;MONTH($AC$20)</formula>
    </cfRule>
  </conditionalFormatting>
  <conditionalFormatting sqref="AC27:AI32">
    <cfRule type="expression" dxfId="0" priority="1">
      <formula>MONTH(AC27)&lt;&gt;MONTH($AC$29)</formula>
    </cfRule>
  </conditionalFormatting>
  <dataValidations count="1">
    <dataValidation type="list" allowBlank="1" showInputMessage="1" showErrorMessage="1" errorTitle="Ошибка!" error="Чтобы календарь работал правильно, в эту ячейку следует ввести первый день недели." sqref="M3" xr:uid="{00000000-0002-0000-0200-000000000000}">
      <formula1>"ВОСКРЕСЕНЬЕ,ПОНЕДЕЛЬНИК,ВТОРНИК,СРЕДА,ЧЕТВЕРГ,ПЯТНИЦА,СУББОТА"</formula1>
    </dataValidation>
  </dataValidations>
  <pageMargins left="0.75" right="0.75" top="1" bottom="1" header="0.5" footer="0.5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W7"/>
  <sheetViews>
    <sheetView workbookViewId="0">
      <selection activeCell="AC5" sqref="AC5:AW5"/>
    </sheetView>
  </sheetViews>
  <sheetFormatPr defaultColWidth="8.90625" defaultRowHeight="14.5"/>
  <cols>
    <col min="1" max="50" width="2.81640625" customWidth="1"/>
  </cols>
  <sheetData>
    <row r="1" spans="1:49">
      <c r="A1" s="64" t="s">
        <v>150</v>
      </c>
    </row>
    <row r="3" spans="1:49">
      <c r="B3" t="s">
        <v>85</v>
      </c>
    </row>
    <row r="4" spans="1:49">
      <c r="B4" s="198" t="s">
        <v>3</v>
      </c>
      <c r="C4" s="198"/>
      <c r="D4" s="198"/>
      <c r="E4" s="198"/>
      <c r="F4" s="198"/>
      <c r="G4" s="199" t="s">
        <v>7</v>
      </c>
      <c r="H4" s="200"/>
      <c r="I4" s="200"/>
      <c r="J4" s="200"/>
      <c r="K4" s="200"/>
      <c r="L4" s="200"/>
      <c r="M4" s="200"/>
      <c r="N4" s="200"/>
      <c r="O4" s="200"/>
      <c r="P4" s="201"/>
      <c r="Q4" s="199" t="s">
        <v>8</v>
      </c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1"/>
      <c r="AC4" s="198" t="s">
        <v>151</v>
      </c>
      <c r="AD4" s="198"/>
      <c r="AE4" s="198"/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  <c r="AQ4" s="198"/>
      <c r="AR4" s="198"/>
      <c r="AS4" s="198"/>
      <c r="AT4" s="198"/>
      <c r="AU4" s="198"/>
      <c r="AV4" s="198"/>
      <c r="AW4" s="198"/>
    </row>
    <row r="5" spans="1:49" ht="28" customHeight="1">
      <c r="B5" s="202">
        <v>44971</v>
      </c>
      <c r="C5" s="203"/>
      <c r="D5" s="203"/>
      <c r="E5" s="203"/>
      <c r="F5" s="203"/>
      <c r="G5" s="204" t="s">
        <v>152</v>
      </c>
      <c r="H5" s="205"/>
      <c r="I5" s="205"/>
      <c r="J5" s="205"/>
      <c r="K5" s="205"/>
      <c r="L5" s="205"/>
      <c r="M5" s="205"/>
      <c r="N5" s="205"/>
      <c r="O5" s="205"/>
      <c r="P5" s="206"/>
      <c r="Q5" s="207" t="s">
        <v>53</v>
      </c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9"/>
      <c r="AC5" s="210" t="s">
        <v>153</v>
      </c>
      <c r="AD5" s="210"/>
      <c r="AE5" s="210"/>
      <c r="AF5" s="210"/>
      <c r="AG5" s="210"/>
      <c r="AH5" s="210"/>
      <c r="AI5" s="210"/>
      <c r="AJ5" s="210"/>
      <c r="AK5" s="210"/>
      <c r="AL5" s="210"/>
      <c r="AM5" s="210"/>
      <c r="AN5" s="210"/>
      <c r="AO5" s="210"/>
      <c r="AP5" s="210"/>
      <c r="AQ5" s="210"/>
      <c r="AR5" s="210"/>
      <c r="AS5" s="210"/>
      <c r="AT5" s="210"/>
      <c r="AU5" s="210"/>
      <c r="AV5" s="210"/>
      <c r="AW5" s="210"/>
    </row>
    <row r="6" spans="1:49" ht="28" customHeight="1">
      <c r="B6" s="211">
        <v>44972</v>
      </c>
      <c r="C6" s="212"/>
      <c r="D6" s="212"/>
      <c r="E6" s="212"/>
      <c r="F6" s="212"/>
      <c r="G6" s="213" t="s">
        <v>152</v>
      </c>
      <c r="H6" s="214"/>
      <c r="I6" s="214"/>
      <c r="J6" s="214"/>
      <c r="K6" s="214"/>
      <c r="L6" s="214"/>
      <c r="M6" s="214"/>
      <c r="N6" s="214"/>
      <c r="O6" s="214"/>
      <c r="P6" s="215"/>
      <c r="Q6" s="216" t="s">
        <v>53</v>
      </c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8"/>
      <c r="AC6" s="219" t="s">
        <v>154</v>
      </c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19"/>
      <c r="AV6" s="219"/>
      <c r="AW6" s="219"/>
    </row>
    <row r="7" spans="1:49" ht="28" customHeight="1">
      <c r="B7" s="202">
        <v>44982</v>
      </c>
      <c r="C7" s="203"/>
      <c r="D7" s="203"/>
      <c r="E7" s="203"/>
      <c r="F7" s="203"/>
      <c r="G7" s="204" t="s">
        <v>152</v>
      </c>
      <c r="H7" s="205"/>
      <c r="I7" s="205"/>
      <c r="J7" s="205"/>
      <c r="K7" s="205"/>
      <c r="L7" s="205"/>
      <c r="M7" s="205"/>
      <c r="N7" s="205"/>
      <c r="O7" s="205"/>
      <c r="P7" s="206"/>
      <c r="Q7" s="207" t="s">
        <v>53</v>
      </c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9"/>
      <c r="AC7" s="210" t="s">
        <v>153</v>
      </c>
      <c r="AD7" s="210"/>
      <c r="AE7" s="210"/>
      <c r="AF7" s="210"/>
      <c r="AG7" s="210"/>
      <c r="AH7" s="210"/>
      <c r="AI7" s="210"/>
      <c r="AJ7" s="210"/>
      <c r="AK7" s="210"/>
      <c r="AL7" s="210"/>
      <c r="AM7" s="210"/>
      <c r="AN7" s="210"/>
      <c r="AO7" s="210"/>
      <c r="AP7" s="210"/>
      <c r="AQ7" s="210"/>
      <c r="AR7" s="210"/>
      <c r="AS7" s="210"/>
      <c r="AT7" s="210"/>
      <c r="AU7" s="210"/>
      <c r="AV7" s="210"/>
      <c r="AW7" s="210"/>
    </row>
  </sheetData>
  <mergeCells count="16">
    <mergeCell ref="B6:F6"/>
    <mergeCell ref="G6:P6"/>
    <mergeCell ref="Q6:AB6"/>
    <mergeCell ref="AC6:AW6"/>
    <mergeCell ref="B7:F7"/>
    <mergeCell ref="G7:P7"/>
    <mergeCell ref="Q7:AB7"/>
    <mergeCell ref="AC7:AW7"/>
    <mergeCell ref="B4:F4"/>
    <mergeCell ref="G4:P4"/>
    <mergeCell ref="Q4:AB4"/>
    <mergeCell ref="AC4:AW4"/>
    <mergeCell ref="B5:F5"/>
    <mergeCell ref="G5:P5"/>
    <mergeCell ref="Q5:AB5"/>
    <mergeCell ref="AC5:AW5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P75"/>
  <sheetViews>
    <sheetView topLeftCell="A27" workbookViewId="0">
      <selection activeCell="A43" sqref="A43:AC47"/>
    </sheetView>
  </sheetViews>
  <sheetFormatPr defaultColWidth="8.90625" defaultRowHeight="14.5"/>
  <cols>
    <col min="1" max="1" width="3.1796875" customWidth="1"/>
    <col min="2" max="2" width="2.90625" customWidth="1"/>
    <col min="3" max="29" width="3" customWidth="1"/>
    <col min="30" max="30" width="2.81640625" customWidth="1"/>
    <col min="31" max="31" width="3" customWidth="1"/>
    <col min="32" max="32" width="3.54296875" customWidth="1"/>
    <col min="33" max="33" width="3.08984375" customWidth="1"/>
    <col min="34" max="34" width="3.54296875" customWidth="1"/>
    <col min="35" max="35" width="3" customWidth="1"/>
    <col min="36" max="36" width="3.36328125" customWidth="1"/>
    <col min="37" max="37" width="3.08984375" customWidth="1"/>
    <col min="38" max="38" width="2.90625" customWidth="1"/>
  </cols>
  <sheetData>
    <row r="1" spans="1:37">
      <c r="A1" s="220" t="s">
        <v>155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18"/>
      <c r="AI1" s="18"/>
      <c r="AJ1" s="18"/>
      <c r="AK1" s="23"/>
    </row>
    <row r="2" spans="1:37">
      <c r="A2" s="14"/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14"/>
      <c r="AF2" s="14"/>
      <c r="AG2" s="14"/>
      <c r="AH2" s="19"/>
      <c r="AI2" s="19"/>
      <c r="AJ2" s="19"/>
      <c r="AK2" s="24"/>
    </row>
    <row r="3" spans="1:37">
      <c r="A3" s="46"/>
      <c r="B3" s="249" t="s">
        <v>156</v>
      </c>
      <c r="C3" s="249"/>
      <c r="D3" s="249"/>
      <c r="E3" s="249"/>
      <c r="F3" s="249"/>
      <c r="G3" s="249"/>
      <c r="H3" s="249"/>
      <c r="I3" s="7"/>
      <c r="J3" s="250" t="s">
        <v>157</v>
      </c>
      <c r="K3" s="250"/>
      <c r="L3" s="250"/>
      <c r="M3" s="250"/>
      <c r="N3" s="250"/>
      <c r="O3" s="250"/>
      <c r="P3" s="251"/>
      <c r="Q3" s="7"/>
      <c r="R3" s="250" t="s">
        <v>158</v>
      </c>
      <c r="S3" s="250"/>
      <c r="T3" s="250"/>
      <c r="U3" s="250"/>
      <c r="V3" s="251"/>
      <c r="W3" s="7"/>
      <c r="X3" s="250" t="s">
        <v>159</v>
      </c>
      <c r="Y3" s="250"/>
      <c r="Z3" s="250"/>
      <c r="AA3" s="250"/>
      <c r="AB3" s="251"/>
      <c r="AC3" s="7"/>
      <c r="AD3" s="250" t="s">
        <v>160</v>
      </c>
      <c r="AE3" s="250"/>
      <c r="AF3" s="250"/>
      <c r="AG3" s="250"/>
      <c r="AH3" s="251"/>
      <c r="AI3" s="19"/>
      <c r="AJ3" s="19"/>
      <c r="AK3" s="24"/>
    </row>
    <row r="4" spans="1:37">
      <c r="A4" s="47"/>
      <c r="B4" s="249"/>
      <c r="C4" s="249"/>
      <c r="D4" s="249"/>
      <c r="E4" s="249"/>
      <c r="F4" s="249"/>
      <c r="G4" s="249"/>
      <c r="H4" s="249"/>
      <c r="I4" s="8"/>
      <c r="J4" s="252"/>
      <c r="K4" s="252"/>
      <c r="L4" s="252"/>
      <c r="M4" s="252"/>
      <c r="N4" s="252"/>
      <c r="O4" s="252"/>
      <c r="P4" s="253"/>
      <c r="Q4" s="8"/>
      <c r="R4" s="252"/>
      <c r="S4" s="252"/>
      <c r="T4" s="252"/>
      <c r="U4" s="252"/>
      <c r="V4" s="253"/>
      <c r="W4" s="8"/>
      <c r="X4" s="252"/>
      <c r="Y4" s="252"/>
      <c r="Z4" s="252"/>
      <c r="AA4" s="252"/>
      <c r="AB4" s="253"/>
      <c r="AC4" s="8"/>
      <c r="AD4" s="254"/>
      <c r="AE4" s="254"/>
      <c r="AF4" s="254"/>
      <c r="AG4" s="254"/>
      <c r="AH4" s="255"/>
      <c r="AI4" s="19"/>
      <c r="AJ4" s="19"/>
      <c r="AK4" s="24"/>
    </row>
    <row r="5" spans="1:37">
      <c r="A5" s="222" t="s">
        <v>161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6"/>
      <c r="X5" s="6"/>
      <c r="Y5" s="6"/>
      <c r="Z5" s="6"/>
      <c r="AA5" s="6"/>
      <c r="AB5" s="6"/>
      <c r="AC5" s="6"/>
      <c r="AD5" s="223">
        <v>1</v>
      </c>
      <c r="AE5" s="223"/>
      <c r="AF5" s="223"/>
      <c r="AG5" s="223"/>
      <c r="AH5" s="223"/>
      <c r="AI5" s="223"/>
      <c r="AJ5" s="223"/>
      <c r="AK5" s="56"/>
    </row>
    <row r="6" spans="1:37">
      <c r="A6" s="222" t="s">
        <v>2</v>
      </c>
      <c r="B6" s="221"/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6"/>
      <c r="X6" s="6"/>
      <c r="Y6" s="6"/>
      <c r="Z6" s="6"/>
      <c r="AA6" s="6"/>
      <c r="AB6" s="6"/>
      <c r="AC6" s="6"/>
      <c r="AD6" s="223" t="s">
        <v>162</v>
      </c>
      <c r="AE6" s="223"/>
      <c r="AF6" s="223"/>
      <c r="AG6" s="223"/>
      <c r="AH6" s="223"/>
      <c r="AI6" s="223"/>
      <c r="AJ6" s="223"/>
      <c r="AK6" s="45" t="s">
        <v>33</v>
      </c>
    </row>
    <row r="7" spans="1:37">
      <c r="A7" s="222" t="s">
        <v>3</v>
      </c>
      <c r="B7" s="221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6"/>
      <c r="X7" s="6"/>
      <c r="Y7" s="6"/>
      <c r="Z7" s="6"/>
      <c r="AA7" s="6"/>
      <c r="AB7" s="6"/>
      <c r="AC7" s="6"/>
      <c r="AD7" s="224">
        <f ca="1">TODAY()</f>
        <v>45204</v>
      </c>
      <c r="AE7" s="224"/>
      <c r="AF7" s="224"/>
      <c r="AG7" s="224"/>
      <c r="AH7" s="224"/>
      <c r="AI7" s="224"/>
      <c r="AJ7" s="224"/>
      <c r="AK7" s="45" t="s">
        <v>33</v>
      </c>
    </row>
    <row r="8" spans="1:37">
      <c r="A8" s="222" t="s">
        <v>4</v>
      </c>
      <c r="B8" s="221"/>
      <c r="C8" s="221"/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6"/>
      <c r="X8" s="6"/>
      <c r="Y8" s="6"/>
      <c r="Z8" s="6"/>
      <c r="AA8" s="6"/>
      <c r="AB8" s="6"/>
      <c r="AC8" s="6"/>
      <c r="AD8" s="223" t="s">
        <v>34</v>
      </c>
      <c r="AE8" s="223"/>
      <c r="AF8" s="223"/>
      <c r="AG8" s="223"/>
      <c r="AH8" s="223"/>
      <c r="AI8" s="223"/>
      <c r="AJ8" s="223"/>
      <c r="AK8" s="45" t="s">
        <v>33</v>
      </c>
    </row>
    <row r="9" spans="1:37">
      <c r="A9" s="9" t="s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223"/>
      <c r="AE9" s="223"/>
      <c r="AF9" s="223"/>
      <c r="AG9" s="223"/>
      <c r="AH9" s="223"/>
      <c r="AI9" s="223"/>
      <c r="AJ9" s="223"/>
      <c r="AK9" s="45" t="s">
        <v>33</v>
      </c>
    </row>
    <row r="10" spans="1:37">
      <c r="A10" s="9" t="s">
        <v>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223"/>
      <c r="AE10" s="223"/>
      <c r="AF10" s="223"/>
      <c r="AG10" s="223"/>
      <c r="AH10" s="223"/>
      <c r="AI10" s="223"/>
      <c r="AJ10" s="223"/>
      <c r="AK10" s="45" t="s">
        <v>33</v>
      </c>
    </row>
    <row r="11" spans="1:37">
      <c r="A11" s="222" t="s">
        <v>163</v>
      </c>
      <c r="B11" s="221"/>
      <c r="C11" s="221"/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6"/>
      <c r="X11" s="6"/>
      <c r="Y11" s="6"/>
      <c r="Z11" s="6"/>
      <c r="AA11" s="6"/>
      <c r="AB11" s="6"/>
      <c r="AC11" s="6"/>
      <c r="AD11" s="223" t="s">
        <v>164</v>
      </c>
      <c r="AE11" s="223"/>
      <c r="AF11" s="223"/>
      <c r="AG11" s="223"/>
      <c r="AH11" s="223"/>
      <c r="AI11" s="223"/>
      <c r="AJ11" s="223"/>
      <c r="AK11" s="57" t="s">
        <v>33</v>
      </c>
    </row>
    <row r="12" spans="1:37" ht="29" customHeight="1">
      <c r="A12" s="222" t="s">
        <v>5</v>
      </c>
      <c r="B12" s="221"/>
      <c r="C12" s="221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6"/>
      <c r="X12" s="6"/>
      <c r="Y12" s="6"/>
      <c r="Z12" s="6"/>
      <c r="AA12" s="6"/>
      <c r="AB12" s="6"/>
      <c r="AC12" s="6"/>
      <c r="AD12" s="223"/>
      <c r="AE12" s="223"/>
      <c r="AF12" s="223"/>
      <c r="AG12" s="223"/>
      <c r="AH12" s="223"/>
      <c r="AI12" s="223"/>
      <c r="AJ12" s="223"/>
      <c r="AK12" s="58"/>
    </row>
    <row r="13" spans="1:37">
      <c r="A13" s="222" t="s">
        <v>165</v>
      </c>
      <c r="B13" s="221"/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6"/>
      <c r="X13" s="6"/>
      <c r="Y13" s="6"/>
      <c r="Z13" s="6"/>
      <c r="AA13" s="6"/>
      <c r="AB13" s="6"/>
      <c r="AC13" s="6"/>
      <c r="AD13" s="225" t="s">
        <v>166</v>
      </c>
      <c r="AE13" s="225"/>
      <c r="AF13" s="225"/>
      <c r="AG13" s="225"/>
      <c r="AH13" s="225"/>
      <c r="AI13" s="225"/>
      <c r="AJ13" s="225"/>
      <c r="AK13" s="57" t="s">
        <v>33</v>
      </c>
    </row>
    <row r="14" spans="1:37">
      <c r="A14" s="222" t="s">
        <v>9</v>
      </c>
      <c r="B14" s="221"/>
      <c r="C14" s="221"/>
      <c r="D14" s="221"/>
      <c r="E14" s="221"/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6"/>
      <c r="X14" s="6"/>
      <c r="Y14" s="6"/>
      <c r="Z14" s="6"/>
      <c r="AA14" s="6"/>
      <c r="AB14" s="6"/>
      <c r="AC14" s="6"/>
      <c r="AD14" s="223" t="s">
        <v>48</v>
      </c>
      <c r="AE14" s="223"/>
      <c r="AF14" s="223"/>
      <c r="AG14" s="223"/>
      <c r="AH14" s="223"/>
      <c r="AI14" s="223"/>
      <c r="AJ14" s="223"/>
      <c r="AK14" s="57" t="s">
        <v>33</v>
      </c>
    </row>
    <row r="15" spans="1:37">
      <c r="A15" s="222" t="s">
        <v>167</v>
      </c>
      <c r="B15" s="221"/>
      <c r="C15" s="221"/>
      <c r="D15" s="221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6"/>
      <c r="X15" s="6"/>
      <c r="Y15" s="6"/>
      <c r="Z15" s="6"/>
      <c r="AA15" s="6"/>
      <c r="AB15" s="6"/>
      <c r="AC15" s="6"/>
      <c r="AD15" s="223" t="s">
        <v>39</v>
      </c>
      <c r="AE15" s="223"/>
      <c r="AF15" s="223"/>
      <c r="AG15" s="223"/>
      <c r="AH15" s="223"/>
      <c r="AI15" s="223"/>
      <c r="AJ15" s="223"/>
      <c r="AK15" s="57" t="s">
        <v>33</v>
      </c>
    </row>
    <row r="16" spans="1:37" ht="57" customHeight="1">
      <c r="A16" s="222" t="s">
        <v>168</v>
      </c>
      <c r="B16" s="221"/>
      <c r="C16" s="221"/>
      <c r="D16" s="221"/>
      <c r="E16" s="221"/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6"/>
      <c r="X16" s="6"/>
      <c r="Y16" s="6"/>
      <c r="Z16" s="6"/>
      <c r="AA16" s="6"/>
      <c r="AB16" s="6"/>
      <c r="AC16" s="6"/>
      <c r="AD16" s="223"/>
      <c r="AE16" s="223"/>
      <c r="AF16" s="223"/>
      <c r="AG16" s="223"/>
      <c r="AH16" s="223"/>
      <c r="AI16" s="223"/>
      <c r="AJ16" s="223"/>
      <c r="AK16" s="58"/>
    </row>
    <row r="17" spans="1:37">
      <c r="A17" s="226" t="s">
        <v>169</v>
      </c>
      <c r="B17" s="227"/>
      <c r="C17" s="227"/>
      <c r="D17" s="227"/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6"/>
      <c r="X17" s="6"/>
      <c r="Y17" s="6"/>
      <c r="Z17" s="6"/>
      <c r="AA17" s="6"/>
      <c r="AB17" s="6"/>
      <c r="AC17" s="6"/>
      <c r="AD17" s="223" t="s">
        <v>170</v>
      </c>
      <c r="AE17" s="223"/>
      <c r="AF17" s="223"/>
      <c r="AG17" s="223"/>
      <c r="AH17" s="223"/>
      <c r="AI17" s="223"/>
      <c r="AJ17" s="223"/>
      <c r="AK17" s="57" t="s">
        <v>33</v>
      </c>
    </row>
    <row r="18" spans="1:37">
      <c r="A18" s="222" t="s">
        <v>171</v>
      </c>
      <c r="B18" s="221"/>
      <c r="C18" s="221"/>
      <c r="D18" s="221"/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6"/>
      <c r="X18" s="6"/>
      <c r="Y18" s="6"/>
      <c r="Z18" s="6"/>
      <c r="AA18" s="6"/>
      <c r="AB18" s="6"/>
      <c r="AC18" s="6"/>
      <c r="AD18" s="223" t="s">
        <v>40</v>
      </c>
      <c r="AE18" s="223"/>
      <c r="AF18" s="223"/>
      <c r="AG18" s="223"/>
      <c r="AH18" s="223"/>
      <c r="AI18" s="223"/>
      <c r="AJ18" s="223"/>
      <c r="AK18" s="57" t="s">
        <v>33</v>
      </c>
    </row>
    <row r="19" spans="1:37">
      <c r="A19" s="226" t="s">
        <v>172</v>
      </c>
      <c r="B19" s="227"/>
      <c r="C19" s="227"/>
      <c r="D19" s="227"/>
      <c r="E19" s="227"/>
      <c r="F19" s="227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6"/>
      <c r="X19" s="6"/>
      <c r="Y19" s="6"/>
      <c r="Z19" s="6"/>
      <c r="AA19" s="6"/>
      <c r="AB19" s="6"/>
      <c r="AC19" s="6"/>
      <c r="AD19" s="223" t="s">
        <v>41</v>
      </c>
      <c r="AE19" s="223"/>
      <c r="AF19" s="223"/>
      <c r="AG19" s="223"/>
      <c r="AH19" s="223"/>
      <c r="AI19" s="223"/>
      <c r="AJ19" s="223"/>
      <c r="AK19" s="57" t="s">
        <v>33</v>
      </c>
    </row>
    <row r="20" spans="1:37">
      <c r="A20" s="222" t="s">
        <v>173</v>
      </c>
      <c r="B20" s="221"/>
      <c r="C20" s="221"/>
      <c r="D20" s="221"/>
      <c r="E20" s="221"/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6"/>
      <c r="X20" s="6"/>
      <c r="Y20" s="6"/>
      <c r="Z20" s="6"/>
      <c r="AA20" s="6"/>
      <c r="AB20" s="6"/>
      <c r="AC20" s="6"/>
      <c r="AD20" s="228">
        <v>0.375</v>
      </c>
      <c r="AE20" s="228"/>
      <c r="AF20" s="228"/>
      <c r="AG20" s="228"/>
      <c r="AH20" s="228"/>
      <c r="AI20" s="228"/>
      <c r="AJ20" s="228"/>
      <c r="AK20" s="57" t="s">
        <v>33</v>
      </c>
    </row>
    <row r="21" spans="1:37">
      <c r="A21" s="222" t="s">
        <v>174</v>
      </c>
      <c r="B21" s="221"/>
      <c r="C21" s="221"/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6"/>
      <c r="X21" s="6"/>
      <c r="Y21" s="6"/>
      <c r="Z21" s="6"/>
      <c r="AA21" s="6"/>
      <c r="AB21" s="6"/>
      <c r="AC21" s="6"/>
      <c r="AD21" s="228">
        <v>0.79166666666666696</v>
      </c>
      <c r="AE21" s="228"/>
      <c r="AF21" s="228"/>
      <c r="AG21" s="228"/>
      <c r="AH21" s="228"/>
      <c r="AI21" s="228"/>
      <c r="AJ21" s="228"/>
      <c r="AK21" s="57" t="s">
        <v>33</v>
      </c>
    </row>
    <row r="22" spans="1:37">
      <c r="A22" s="229" t="s">
        <v>175</v>
      </c>
      <c r="B22" s="230"/>
      <c r="C22" s="230"/>
      <c r="D22" s="230"/>
      <c r="E22" s="230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48"/>
      <c r="X22" s="48"/>
      <c r="Y22" s="48"/>
      <c r="Z22" s="48"/>
      <c r="AA22" s="48"/>
      <c r="AB22" s="48"/>
      <c r="AC22" s="48"/>
      <c r="AD22" s="223" t="s">
        <v>42</v>
      </c>
      <c r="AE22" s="223"/>
      <c r="AF22" s="223"/>
      <c r="AG22" s="223"/>
      <c r="AH22" s="223"/>
      <c r="AI22" s="223"/>
      <c r="AJ22" s="223"/>
      <c r="AK22" s="59" t="s">
        <v>33</v>
      </c>
    </row>
    <row r="23" spans="1:37">
      <c r="A23" s="231" t="s">
        <v>176</v>
      </c>
      <c r="B23" s="221"/>
      <c r="C23" s="221"/>
      <c r="D23" s="221"/>
      <c r="E23" s="221"/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223"/>
      <c r="AE23" s="223"/>
      <c r="AF23" s="223"/>
      <c r="AG23" s="223"/>
      <c r="AH23" s="223"/>
      <c r="AI23" s="223"/>
      <c r="AJ23" s="223"/>
      <c r="AK23" s="60" t="s">
        <v>33</v>
      </c>
    </row>
    <row r="24" spans="1:37">
      <c r="A24" s="49" t="s">
        <v>177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223"/>
      <c r="AE24" s="223"/>
      <c r="AF24" s="223"/>
      <c r="AG24" s="223"/>
      <c r="AH24" s="223"/>
      <c r="AI24" s="223"/>
      <c r="AJ24" s="223"/>
      <c r="AK24" s="60" t="s">
        <v>33</v>
      </c>
    </row>
    <row r="25" spans="1:37">
      <c r="A25" s="49" t="s">
        <v>178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223"/>
      <c r="AE25" s="223"/>
      <c r="AF25" s="223"/>
      <c r="AG25" s="223"/>
      <c r="AH25" s="223"/>
      <c r="AI25" s="223"/>
      <c r="AJ25" s="223"/>
      <c r="AK25" s="60" t="s">
        <v>33</v>
      </c>
    </row>
    <row r="26" spans="1:37">
      <c r="A26" s="49" t="s">
        <v>179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223"/>
      <c r="AE26" s="223"/>
      <c r="AF26" s="223"/>
      <c r="AG26" s="223"/>
      <c r="AH26" s="223"/>
      <c r="AI26" s="223"/>
      <c r="AJ26" s="223"/>
      <c r="AK26" s="60" t="s">
        <v>33</v>
      </c>
    </row>
    <row r="27" spans="1:37">
      <c r="A27" s="49" t="s">
        <v>180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223"/>
      <c r="AE27" s="223"/>
      <c r="AF27" s="223"/>
      <c r="AG27" s="223"/>
      <c r="AH27" s="223"/>
      <c r="AI27" s="223"/>
      <c r="AJ27" s="223"/>
      <c r="AK27" s="60" t="s">
        <v>33</v>
      </c>
    </row>
    <row r="28" spans="1:37">
      <c r="A28" s="50" t="s">
        <v>181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223"/>
      <c r="AE28" s="223"/>
      <c r="AF28" s="223"/>
      <c r="AG28" s="223"/>
      <c r="AH28" s="223"/>
      <c r="AI28" s="223"/>
      <c r="AJ28" s="223"/>
      <c r="AK28" s="55" t="s">
        <v>33</v>
      </c>
    </row>
    <row r="29" spans="1:37">
      <c r="A29" s="9" t="s">
        <v>182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232" t="s">
        <v>183</v>
      </c>
      <c r="AE29" s="232"/>
      <c r="AF29" s="232"/>
      <c r="AG29" s="232"/>
      <c r="AH29" s="232"/>
      <c r="AI29" s="232"/>
      <c r="AJ29" s="232"/>
      <c r="AK29" s="61"/>
    </row>
    <row r="30" spans="1:37">
      <c r="A30" s="9" t="s">
        <v>184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232" t="s">
        <v>185</v>
      </c>
      <c r="AE30" s="232"/>
      <c r="AF30" s="232"/>
      <c r="AG30" s="232"/>
      <c r="AH30" s="232"/>
      <c r="AI30" s="232"/>
      <c r="AJ30" s="232"/>
      <c r="AK30" s="56"/>
    </row>
    <row r="31" spans="1:37">
      <c r="A31" s="9" t="s">
        <v>186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223"/>
      <c r="AE31" s="223"/>
      <c r="AF31" s="223"/>
      <c r="AG31" s="223"/>
      <c r="AH31" s="223"/>
      <c r="AI31" s="223"/>
      <c r="AJ31" s="223"/>
      <c r="AK31" s="62"/>
    </row>
    <row r="32" spans="1:37">
      <c r="A32" s="222" t="s">
        <v>187</v>
      </c>
      <c r="B32" s="221"/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6"/>
      <c r="X32" s="6"/>
      <c r="Y32" s="6"/>
      <c r="Z32" s="6"/>
      <c r="AA32" s="6"/>
      <c r="AB32" s="6"/>
      <c r="AC32" s="6"/>
      <c r="AD32" s="223">
        <v>200</v>
      </c>
      <c r="AE32" s="223"/>
      <c r="AF32" s="223"/>
      <c r="AG32" s="223"/>
      <c r="AH32" s="223"/>
      <c r="AI32" s="223"/>
      <c r="AJ32" s="223"/>
      <c r="AK32" s="58"/>
    </row>
    <row r="33" spans="1:42">
      <c r="A33" s="222" t="s">
        <v>188</v>
      </c>
      <c r="B33" s="221"/>
      <c r="C33" s="221"/>
      <c r="D33" s="221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6"/>
      <c r="X33" s="6"/>
      <c r="Y33" s="6"/>
      <c r="Z33" s="6"/>
      <c r="AA33" s="6"/>
      <c r="AB33" s="6"/>
      <c r="AC33" s="6"/>
      <c r="AD33" s="223">
        <v>500</v>
      </c>
      <c r="AE33" s="223"/>
      <c r="AF33" s="223"/>
      <c r="AG33" s="223"/>
      <c r="AH33" s="223"/>
      <c r="AI33" s="223"/>
      <c r="AJ33" s="223"/>
      <c r="AK33" s="58"/>
    </row>
    <row r="34" spans="1:42">
      <c r="A34" s="222" t="s">
        <v>189</v>
      </c>
      <c r="B34" s="221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6" t="s">
        <v>190</v>
      </c>
      <c r="X34" s="233">
        <v>45160</v>
      </c>
      <c r="Y34" s="233"/>
      <c r="Z34" s="233"/>
      <c r="AA34" s="233"/>
      <c r="AB34" s="233"/>
      <c r="AC34" s="55" t="s">
        <v>33</v>
      </c>
      <c r="AD34" s="223">
        <v>100000</v>
      </c>
      <c r="AE34" s="223"/>
      <c r="AF34" s="223"/>
      <c r="AG34" s="223"/>
      <c r="AH34" s="223"/>
      <c r="AI34" s="223"/>
      <c r="AJ34" s="223"/>
      <c r="AK34" s="58"/>
    </row>
    <row r="35" spans="1:42">
      <c r="A35" s="222" t="s">
        <v>191</v>
      </c>
      <c r="B35" s="221"/>
      <c r="C35" s="221"/>
      <c r="D35" s="221"/>
      <c r="E35" s="221"/>
      <c r="F35" s="221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6" t="s">
        <v>190</v>
      </c>
      <c r="X35" s="233">
        <v>45157</v>
      </c>
      <c r="Y35" s="198"/>
      <c r="Z35" s="198"/>
      <c r="AA35" s="198"/>
      <c r="AB35" s="198"/>
      <c r="AC35" s="55" t="s">
        <v>33</v>
      </c>
      <c r="AD35" s="223">
        <v>100000</v>
      </c>
      <c r="AE35" s="223"/>
      <c r="AF35" s="223"/>
      <c r="AG35" s="223"/>
      <c r="AH35" s="223"/>
      <c r="AI35" s="223"/>
      <c r="AJ35" s="223"/>
      <c r="AK35" s="58"/>
    </row>
    <row r="36" spans="1:42">
      <c r="A36" s="222" t="s">
        <v>192</v>
      </c>
      <c r="B36" s="221"/>
      <c r="C36" s="221"/>
      <c r="D36" s="221"/>
      <c r="E36" s="221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6"/>
      <c r="X36" s="6"/>
      <c r="Y36" s="6"/>
      <c r="Z36" s="6"/>
      <c r="AA36" s="6"/>
      <c r="AB36" s="6"/>
      <c r="AC36" s="6"/>
      <c r="AD36" s="232" t="s">
        <v>193</v>
      </c>
      <c r="AE36" s="232"/>
      <c r="AF36" s="232"/>
      <c r="AG36" s="232"/>
      <c r="AH36" s="232"/>
      <c r="AI36" s="232"/>
      <c r="AJ36" s="232"/>
      <c r="AK36" s="58"/>
    </row>
    <row r="37" spans="1:42">
      <c r="A37" s="222" t="s">
        <v>194</v>
      </c>
      <c r="B37" s="221"/>
      <c r="C37" s="221"/>
      <c r="D37" s="221"/>
      <c r="E37" s="221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6"/>
      <c r="X37" s="6"/>
      <c r="Y37" s="6"/>
      <c r="Z37" s="6"/>
      <c r="AA37" s="6"/>
      <c r="AB37" s="6"/>
      <c r="AC37" s="6"/>
      <c r="AD37" s="232" t="s">
        <v>193</v>
      </c>
      <c r="AE37" s="232"/>
      <c r="AF37" s="232"/>
      <c r="AG37" s="232"/>
      <c r="AH37" s="232"/>
      <c r="AI37" s="232"/>
      <c r="AJ37" s="232"/>
      <c r="AK37" s="58"/>
    </row>
    <row r="38" spans="1:42">
      <c r="A38" s="222" t="s">
        <v>195</v>
      </c>
      <c r="B38" s="221"/>
      <c r="C38" s="221"/>
      <c r="D38" s="221"/>
      <c r="E38" s="221"/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6"/>
      <c r="X38" s="6"/>
      <c r="Y38" s="6"/>
      <c r="Z38" s="6"/>
      <c r="AA38" s="6"/>
      <c r="AB38" s="6"/>
      <c r="AC38" s="6"/>
      <c r="AD38" s="232" t="s">
        <v>183</v>
      </c>
      <c r="AE38" s="232"/>
      <c r="AF38" s="232"/>
      <c r="AG38" s="232"/>
      <c r="AH38" s="232"/>
      <c r="AI38" s="232"/>
      <c r="AJ38" s="232"/>
      <c r="AK38" s="58"/>
    </row>
    <row r="39" spans="1:42">
      <c r="A39" s="222" t="s">
        <v>196</v>
      </c>
      <c r="B39" s="221"/>
      <c r="C39" s="221"/>
      <c r="D39" s="221"/>
      <c r="E39" s="221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6"/>
      <c r="X39" s="6"/>
      <c r="Y39" s="6"/>
      <c r="Z39" s="6"/>
      <c r="AA39" s="6"/>
      <c r="AB39" s="6"/>
      <c r="AC39" s="6"/>
      <c r="AD39" s="232" t="s">
        <v>197</v>
      </c>
      <c r="AE39" s="232"/>
      <c r="AF39" s="232"/>
      <c r="AG39" s="232"/>
      <c r="AH39" s="232"/>
      <c r="AI39" s="232"/>
      <c r="AJ39" s="232"/>
      <c r="AK39" s="58"/>
      <c r="AM39" s="38"/>
    </row>
    <row r="40" spans="1:42">
      <c r="A40" s="222" t="s">
        <v>198</v>
      </c>
      <c r="B40" s="221"/>
      <c r="C40" s="221"/>
      <c r="D40" s="221"/>
      <c r="E40" s="221"/>
      <c r="F40" s="221"/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6"/>
      <c r="X40" s="6"/>
      <c r="Y40" s="6"/>
      <c r="Z40" s="6"/>
      <c r="AA40" s="6"/>
      <c r="AB40" s="6"/>
      <c r="AC40" s="6"/>
      <c r="AD40" s="232" t="s">
        <v>197</v>
      </c>
      <c r="AE40" s="232"/>
      <c r="AF40" s="232"/>
      <c r="AG40" s="232"/>
      <c r="AH40" s="232"/>
      <c r="AI40" s="232"/>
      <c r="AJ40" s="232"/>
      <c r="AK40" s="58"/>
      <c r="AP40" s="38"/>
    </row>
    <row r="41" spans="1:42" ht="43" customHeight="1">
      <c r="A41" s="222" t="s">
        <v>199</v>
      </c>
      <c r="B41" s="221"/>
      <c r="C41" s="221"/>
      <c r="D41" s="221"/>
      <c r="E41" s="221"/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6"/>
      <c r="X41" s="6"/>
      <c r="Y41" s="6"/>
      <c r="Z41" s="6"/>
      <c r="AA41" s="6"/>
      <c r="AB41" s="6"/>
      <c r="AC41" s="6"/>
      <c r="AD41" s="223"/>
      <c r="AE41" s="223"/>
      <c r="AF41" s="223"/>
      <c r="AG41" s="223"/>
      <c r="AH41" s="223"/>
      <c r="AI41" s="223"/>
      <c r="AJ41" s="223"/>
      <c r="AK41" s="58"/>
    </row>
    <row r="42" spans="1:42" ht="43" customHeight="1">
      <c r="A42" s="222" t="s">
        <v>200</v>
      </c>
      <c r="B42" s="221"/>
      <c r="C42" s="221"/>
      <c r="D42" s="221"/>
      <c r="E42" s="221"/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6"/>
      <c r="X42" s="6"/>
      <c r="Y42" s="6"/>
      <c r="Z42" s="6"/>
      <c r="AA42" s="6"/>
      <c r="AB42" s="6"/>
      <c r="AC42" s="6"/>
      <c r="AD42" s="223"/>
      <c r="AE42" s="223"/>
      <c r="AF42" s="223"/>
      <c r="AG42" s="223"/>
      <c r="AH42" s="223"/>
      <c r="AI42" s="223"/>
      <c r="AJ42" s="223"/>
      <c r="AK42" s="58"/>
    </row>
    <row r="43" spans="1:42">
      <c r="A43" s="234" t="s">
        <v>201</v>
      </c>
      <c r="B43" s="235"/>
      <c r="C43" s="235"/>
      <c r="D43" s="235"/>
      <c r="E43" s="235"/>
      <c r="F43" s="235"/>
      <c r="G43" s="235"/>
      <c r="H43" s="235"/>
      <c r="I43" s="235"/>
      <c r="J43" s="235"/>
      <c r="K43" s="235"/>
      <c r="L43" s="235"/>
      <c r="M43" s="235"/>
      <c r="N43" s="235"/>
      <c r="O43" s="235"/>
      <c r="P43" s="235"/>
      <c r="Q43" s="235"/>
      <c r="R43" s="235"/>
      <c r="S43" s="235"/>
      <c r="T43" s="235"/>
      <c r="U43" s="235"/>
      <c r="V43" s="235"/>
      <c r="W43" s="235"/>
      <c r="X43" s="235"/>
      <c r="Y43" s="235"/>
      <c r="Z43" s="235"/>
      <c r="AA43" s="235"/>
      <c r="AB43" s="235"/>
      <c r="AC43" s="236"/>
      <c r="AD43" s="237" t="s">
        <v>202</v>
      </c>
      <c r="AE43" s="238"/>
      <c r="AF43" s="238"/>
      <c r="AG43" s="63" t="s">
        <v>33</v>
      </c>
      <c r="AH43" s="239">
        <v>43840</v>
      </c>
      <c r="AI43" s="239"/>
      <c r="AJ43" s="239"/>
      <c r="AK43" s="57" t="s">
        <v>33</v>
      </c>
    </row>
    <row r="44" spans="1:42">
      <c r="A44" s="240" t="s">
        <v>203</v>
      </c>
      <c r="B44" s="235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41" t="s">
        <v>204</v>
      </c>
      <c r="AE44" s="241"/>
      <c r="AF44" s="241"/>
      <c r="AG44" s="241"/>
      <c r="AH44" s="241"/>
      <c r="AI44" s="241"/>
      <c r="AJ44" s="241"/>
      <c r="AK44" s="57" t="s">
        <v>33</v>
      </c>
    </row>
    <row r="45" spans="1:42">
      <c r="A45" s="240" t="s">
        <v>205</v>
      </c>
      <c r="B45" s="235"/>
      <c r="C45" s="235"/>
      <c r="D45" s="235"/>
      <c r="E45" s="235"/>
      <c r="F45" s="235"/>
      <c r="G45" s="235"/>
      <c r="H45" s="235"/>
      <c r="I45" s="235"/>
      <c r="J45" s="235"/>
      <c r="K45" s="235"/>
      <c r="L45" s="235"/>
      <c r="M45" s="235"/>
      <c r="N45" s="235"/>
      <c r="O45" s="235"/>
      <c r="P45" s="235"/>
      <c r="Q45" s="235"/>
      <c r="R45" s="235"/>
      <c r="S45" s="235"/>
      <c r="T45" s="235"/>
      <c r="U45" s="235"/>
      <c r="V45" s="235"/>
      <c r="W45" s="235"/>
      <c r="X45" s="235"/>
      <c r="Y45" s="235"/>
      <c r="Z45" s="235"/>
      <c r="AA45" s="235"/>
      <c r="AB45" s="235"/>
      <c r="AC45" s="236"/>
      <c r="AD45" s="242" t="s">
        <v>206</v>
      </c>
      <c r="AE45" s="242"/>
      <c r="AF45" s="242"/>
      <c r="AG45" s="63" t="s">
        <v>33</v>
      </c>
      <c r="AH45" s="239">
        <v>43841</v>
      </c>
      <c r="AI45" s="239"/>
      <c r="AJ45" s="239"/>
      <c r="AK45" s="57" t="s">
        <v>33</v>
      </c>
    </row>
    <row r="46" spans="1:42">
      <c r="A46" s="240" t="s">
        <v>207</v>
      </c>
      <c r="B46" s="235"/>
      <c r="C46" s="235"/>
      <c r="D46" s="235"/>
      <c r="E46" s="235"/>
      <c r="F46" s="235"/>
      <c r="G46" s="235"/>
      <c r="H46" s="235"/>
      <c r="I46" s="235"/>
      <c r="J46" s="235"/>
      <c r="K46" s="235"/>
      <c r="L46" s="235"/>
      <c r="M46" s="235"/>
      <c r="N46" s="235"/>
      <c r="O46" s="235"/>
      <c r="P46" s="235"/>
      <c r="Q46" s="235"/>
      <c r="R46" s="235"/>
      <c r="S46" s="235"/>
      <c r="T46" s="235"/>
      <c r="U46" s="235"/>
      <c r="V46" s="235"/>
      <c r="W46" s="235"/>
      <c r="X46" s="235"/>
      <c r="Y46" s="235"/>
      <c r="Z46" s="235"/>
      <c r="AA46" s="235"/>
      <c r="AB46" s="235"/>
      <c r="AC46" s="235"/>
      <c r="AD46" s="241" t="s">
        <v>208</v>
      </c>
      <c r="AE46" s="241"/>
      <c r="AF46" s="241"/>
      <c r="AG46" s="241"/>
      <c r="AH46" s="241"/>
      <c r="AI46" s="241"/>
      <c r="AJ46" s="241"/>
      <c r="AK46" s="57" t="s">
        <v>33</v>
      </c>
    </row>
    <row r="47" spans="1:42">
      <c r="A47" s="240" t="s">
        <v>209</v>
      </c>
      <c r="B47" s="235"/>
      <c r="C47" s="235"/>
      <c r="D47" s="235"/>
      <c r="E47" s="235"/>
      <c r="F47" s="235"/>
      <c r="G47" s="235"/>
      <c r="H47" s="235"/>
      <c r="I47" s="235"/>
      <c r="J47" s="235"/>
      <c r="K47" s="235"/>
      <c r="L47" s="235"/>
      <c r="M47" s="235"/>
      <c r="N47" s="235"/>
      <c r="O47" s="235"/>
      <c r="P47" s="235"/>
      <c r="Q47" s="235"/>
      <c r="R47" s="235"/>
      <c r="S47" s="235"/>
      <c r="T47" s="235"/>
      <c r="U47" s="235"/>
      <c r="V47" s="235"/>
      <c r="W47" s="235"/>
      <c r="X47" s="235"/>
      <c r="Y47" s="235"/>
      <c r="Z47" s="235"/>
      <c r="AA47" s="235"/>
      <c r="AB47" s="235"/>
      <c r="AC47" s="236"/>
      <c r="AD47" s="242" t="s">
        <v>206</v>
      </c>
      <c r="AE47" s="242"/>
      <c r="AF47" s="242"/>
      <c r="AG47" s="63" t="s">
        <v>33</v>
      </c>
      <c r="AH47" s="239">
        <v>43842</v>
      </c>
      <c r="AI47" s="239"/>
      <c r="AJ47" s="239"/>
      <c r="AK47" s="45" t="s">
        <v>33</v>
      </c>
    </row>
    <row r="48" spans="1:42" ht="57" customHeight="1">
      <c r="A48" s="52" t="s">
        <v>210</v>
      </c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198"/>
      <c r="AE48" s="198"/>
      <c r="AF48" s="198"/>
      <c r="AG48" s="198"/>
      <c r="AH48" s="198"/>
      <c r="AI48" s="198"/>
      <c r="AJ48" s="198"/>
      <c r="AK48" s="56"/>
    </row>
    <row r="49" spans="1:37" ht="14" customHeight="1">
      <c r="A49" s="53" t="s">
        <v>211</v>
      </c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31"/>
      <c r="AE49" s="31"/>
      <c r="AF49" s="31"/>
      <c r="AG49" s="31"/>
      <c r="AH49" s="31"/>
      <c r="AI49" s="31"/>
      <c r="AJ49" s="31"/>
      <c r="AK49" s="56"/>
    </row>
    <row r="50" spans="1:37" ht="14" customHeight="1">
      <c r="A50" s="243" t="s">
        <v>212</v>
      </c>
      <c r="B50" s="243"/>
      <c r="C50" s="243"/>
      <c r="D50" s="243"/>
      <c r="E50" s="243"/>
      <c r="F50" s="244" t="s">
        <v>74</v>
      </c>
      <c r="G50" s="245"/>
      <c r="H50" s="245"/>
      <c r="I50" s="245"/>
      <c r="J50" s="245"/>
      <c r="K50" s="245"/>
      <c r="L50" s="245"/>
      <c r="M50" s="245"/>
      <c r="N50" s="245"/>
      <c r="O50" s="245"/>
      <c r="P50" s="245"/>
      <c r="Q50" s="245"/>
      <c r="R50" s="245"/>
      <c r="S50" s="245"/>
      <c r="T50" s="245"/>
      <c r="U50" s="245"/>
      <c r="V50" s="245"/>
      <c r="W50" s="245"/>
      <c r="X50" s="245"/>
      <c r="Y50" s="245"/>
      <c r="Z50" s="245"/>
      <c r="AA50" s="246"/>
      <c r="AB50" s="243" t="s">
        <v>213</v>
      </c>
      <c r="AC50" s="243"/>
      <c r="AD50" s="243"/>
      <c r="AE50" s="243"/>
      <c r="AF50" s="243"/>
      <c r="AG50" s="243"/>
      <c r="AH50" s="243"/>
      <c r="AI50" s="243"/>
      <c r="AJ50" s="243"/>
      <c r="AK50" s="56"/>
    </row>
    <row r="51" spans="1:37" ht="14" customHeight="1">
      <c r="A51" s="198"/>
      <c r="B51" s="198"/>
      <c r="C51" s="198"/>
      <c r="D51" s="198"/>
      <c r="E51" s="198"/>
      <c r="F51" s="199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1"/>
      <c r="AB51" s="198"/>
      <c r="AC51" s="198"/>
      <c r="AD51" s="198"/>
      <c r="AE51" s="198"/>
      <c r="AF51" s="198"/>
      <c r="AG51" s="198"/>
      <c r="AH51" s="198"/>
      <c r="AI51" s="198"/>
      <c r="AJ51" s="198"/>
      <c r="AK51" s="56"/>
    </row>
    <row r="52" spans="1:37" ht="14" customHeight="1">
      <c r="A52" s="198"/>
      <c r="B52" s="198"/>
      <c r="C52" s="198"/>
      <c r="D52" s="198"/>
      <c r="E52" s="198"/>
      <c r="F52" s="199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1"/>
      <c r="AB52" s="198"/>
      <c r="AC52" s="198"/>
      <c r="AD52" s="198"/>
      <c r="AE52" s="198"/>
      <c r="AF52" s="198"/>
      <c r="AG52" s="198"/>
      <c r="AH52" s="198"/>
      <c r="AI52" s="198"/>
      <c r="AJ52" s="198"/>
      <c r="AK52" s="56"/>
    </row>
    <row r="53" spans="1:37" ht="14" customHeight="1">
      <c r="A53" s="198"/>
      <c r="B53" s="198"/>
      <c r="C53" s="198"/>
      <c r="D53" s="198"/>
      <c r="E53" s="198"/>
      <c r="F53" s="199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1"/>
      <c r="AB53" s="198"/>
      <c r="AC53" s="198"/>
      <c r="AD53" s="198"/>
      <c r="AE53" s="198"/>
      <c r="AF53" s="198"/>
      <c r="AG53" s="198"/>
      <c r="AH53" s="198"/>
      <c r="AI53" s="198"/>
      <c r="AJ53" s="198"/>
      <c r="AK53" s="56"/>
    </row>
    <row r="54" spans="1:37" ht="14" customHeight="1">
      <c r="A54" s="198"/>
      <c r="B54" s="198"/>
      <c r="C54" s="198"/>
      <c r="D54" s="198"/>
      <c r="E54" s="198"/>
      <c r="F54" s="199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1"/>
      <c r="AB54" s="198"/>
      <c r="AC54" s="198"/>
      <c r="AD54" s="198"/>
      <c r="AE54" s="198"/>
      <c r="AF54" s="198"/>
      <c r="AG54" s="198"/>
      <c r="AH54" s="198"/>
      <c r="AI54" s="198"/>
      <c r="AJ54" s="198"/>
      <c r="AK54" s="56"/>
    </row>
    <row r="55" spans="1:37" ht="14" customHeight="1">
      <c r="A55" s="198"/>
      <c r="B55" s="198"/>
      <c r="C55" s="198"/>
      <c r="D55" s="198"/>
      <c r="E55" s="198"/>
      <c r="F55" s="199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1"/>
      <c r="AB55" s="198"/>
      <c r="AC55" s="198"/>
      <c r="AD55" s="198"/>
      <c r="AE55" s="198"/>
      <c r="AF55" s="198"/>
      <c r="AG55" s="198"/>
      <c r="AH55" s="198"/>
      <c r="AI55" s="198"/>
      <c r="AJ55" s="198"/>
      <c r="AK55" s="56"/>
    </row>
    <row r="56" spans="1:37" ht="14" customHeight="1">
      <c r="A56" s="198"/>
      <c r="B56" s="198"/>
      <c r="C56" s="198"/>
      <c r="D56" s="198"/>
      <c r="E56" s="198"/>
      <c r="F56" s="199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1"/>
      <c r="AB56" s="198"/>
      <c r="AC56" s="198"/>
      <c r="AD56" s="198"/>
      <c r="AE56" s="198"/>
      <c r="AF56" s="198"/>
      <c r="AG56" s="198"/>
      <c r="AH56" s="198"/>
      <c r="AI56" s="198"/>
      <c r="AJ56" s="198"/>
      <c r="AK56" s="56"/>
    </row>
    <row r="57" spans="1:37" ht="14" customHeight="1">
      <c r="A57" s="198"/>
      <c r="B57" s="198"/>
      <c r="C57" s="198"/>
      <c r="D57" s="198"/>
      <c r="E57" s="198"/>
      <c r="F57" s="199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1"/>
      <c r="AB57" s="198"/>
      <c r="AC57" s="198"/>
      <c r="AD57" s="198"/>
      <c r="AE57" s="198"/>
      <c r="AF57" s="198"/>
      <c r="AG57" s="198"/>
      <c r="AH57" s="198"/>
      <c r="AI57" s="198"/>
      <c r="AJ57" s="198"/>
      <c r="AK57" s="56"/>
    </row>
    <row r="58" spans="1:37" ht="14" customHeight="1">
      <c r="A58" s="198"/>
      <c r="B58" s="198"/>
      <c r="C58" s="198"/>
      <c r="D58" s="198"/>
      <c r="E58" s="198"/>
      <c r="F58" s="199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1"/>
      <c r="AB58" s="198"/>
      <c r="AC58" s="198"/>
      <c r="AD58" s="198"/>
      <c r="AE58" s="198"/>
      <c r="AF58" s="198"/>
      <c r="AG58" s="198"/>
      <c r="AH58" s="198"/>
      <c r="AI58" s="198"/>
      <c r="AJ58" s="198"/>
      <c r="AK58" s="56"/>
    </row>
    <row r="59" spans="1:37">
      <c r="A59" s="54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9"/>
      <c r="AF59" s="29"/>
      <c r="AG59" s="29"/>
      <c r="AH59" s="19"/>
      <c r="AI59" s="19"/>
      <c r="AJ59" s="19"/>
      <c r="AK59" s="24"/>
    </row>
    <row r="60" spans="1:37">
      <c r="A60" s="54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9"/>
      <c r="AF60" s="29"/>
      <c r="AG60" s="29"/>
      <c r="AH60" s="19"/>
      <c r="AI60" s="19"/>
      <c r="AJ60" s="19"/>
      <c r="AK60" s="24"/>
    </row>
    <row r="61" spans="1:37">
      <c r="A61" s="54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9"/>
      <c r="AF61" s="29"/>
      <c r="AG61" s="29"/>
      <c r="AH61" s="19"/>
      <c r="AI61" s="19"/>
      <c r="AJ61" s="19"/>
      <c r="AK61" s="24"/>
    </row>
    <row r="62" spans="1:37">
      <c r="A62" s="54" t="s">
        <v>12</v>
      </c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9"/>
      <c r="AF62" s="29"/>
      <c r="AG62" s="29"/>
      <c r="AH62" s="19"/>
      <c r="AI62" s="19"/>
      <c r="AJ62" s="19"/>
      <c r="AK62" s="24"/>
    </row>
    <row r="63" spans="1:37">
      <c r="A63" s="243" t="s">
        <v>73</v>
      </c>
      <c r="B63" s="243"/>
      <c r="C63" s="243"/>
      <c r="D63" s="243"/>
      <c r="E63" s="243"/>
      <c r="F63" s="243"/>
      <c r="G63" s="243"/>
      <c r="H63" s="243"/>
      <c r="I63" s="243"/>
      <c r="J63" s="243"/>
      <c r="K63" s="243" t="s">
        <v>74</v>
      </c>
      <c r="L63" s="243"/>
      <c r="M63" s="243"/>
      <c r="N63" s="243"/>
      <c r="O63" s="243"/>
      <c r="P63" s="243"/>
      <c r="Q63" s="243"/>
      <c r="R63" s="243"/>
      <c r="S63" s="243"/>
      <c r="T63" s="243"/>
      <c r="U63" s="244" t="s">
        <v>75</v>
      </c>
      <c r="V63" s="245"/>
      <c r="W63" s="245"/>
      <c r="X63" s="245"/>
      <c r="Y63" s="245"/>
      <c r="Z63" s="244" t="s">
        <v>76</v>
      </c>
      <c r="AA63" s="245"/>
      <c r="AB63" s="245"/>
      <c r="AC63" s="245"/>
      <c r="AD63" s="243" t="s">
        <v>77</v>
      </c>
      <c r="AE63" s="243"/>
      <c r="AF63" s="243"/>
      <c r="AG63" s="243"/>
      <c r="AH63" s="247" t="s">
        <v>78</v>
      </c>
      <c r="AI63" s="247"/>
      <c r="AJ63" s="247"/>
      <c r="AK63" s="247"/>
    </row>
    <row r="64" spans="1:37">
      <c r="A64" s="199"/>
      <c r="B64" s="200"/>
      <c r="C64" s="200"/>
      <c r="D64" s="200"/>
      <c r="E64" s="200"/>
      <c r="F64" s="200"/>
      <c r="G64" s="200"/>
      <c r="H64" s="200"/>
      <c r="I64" s="200"/>
      <c r="J64" s="201"/>
      <c r="K64" s="199"/>
      <c r="L64" s="200"/>
      <c r="M64" s="200"/>
      <c r="N64" s="200"/>
      <c r="O64" s="200"/>
      <c r="P64" s="200"/>
      <c r="Q64" s="200"/>
      <c r="R64" s="200"/>
      <c r="S64" s="200"/>
      <c r="T64" s="201"/>
      <c r="U64" s="199"/>
      <c r="V64" s="200"/>
      <c r="W64" s="200"/>
      <c r="X64" s="200"/>
      <c r="Y64" s="201"/>
      <c r="Z64" s="199"/>
      <c r="AA64" s="200"/>
      <c r="AB64" s="200"/>
      <c r="AC64" s="200"/>
      <c r="AD64" s="248" t="s">
        <v>214</v>
      </c>
      <c r="AE64" s="248"/>
      <c r="AF64" s="248"/>
      <c r="AG64" s="63" t="s">
        <v>33</v>
      </c>
      <c r="AH64" s="198"/>
      <c r="AI64" s="198"/>
      <c r="AJ64" s="198"/>
      <c r="AK64" s="63" t="s">
        <v>33</v>
      </c>
    </row>
    <row r="65" spans="1:37">
      <c r="A65" s="199"/>
      <c r="B65" s="200"/>
      <c r="C65" s="200"/>
      <c r="D65" s="200"/>
      <c r="E65" s="200"/>
      <c r="F65" s="200"/>
      <c r="G65" s="200"/>
      <c r="H65" s="200"/>
      <c r="I65" s="200"/>
      <c r="J65" s="201"/>
      <c r="K65" s="199"/>
      <c r="L65" s="200"/>
      <c r="M65" s="200"/>
      <c r="N65" s="200"/>
      <c r="O65" s="200"/>
      <c r="P65" s="200"/>
      <c r="Q65" s="200"/>
      <c r="R65" s="200"/>
      <c r="S65" s="200"/>
      <c r="T65" s="201"/>
      <c r="U65" s="199"/>
      <c r="V65" s="200"/>
      <c r="W65" s="200"/>
      <c r="X65" s="200"/>
      <c r="Y65" s="201"/>
      <c r="Z65" s="199"/>
      <c r="AA65" s="200"/>
      <c r="AB65" s="200"/>
      <c r="AC65" s="200"/>
      <c r="AD65" s="248" t="s">
        <v>215</v>
      </c>
      <c r="AE65" s="248"/>
      <c r="AF65" s="248"/>
      <c r="AG65" s="63" t="s">
        <v>33</v>
      </c>
      <c r="AH65" s="198"/>
      <c r="AI65" s="198"/>
      <c r="AJ65" s="198"/>
      <c r="AK65" s="63" t="s">
        <v>33</v>
      </c>
    </row>
    <row r="66" spans="1:37">
      <c r="A66" s="199"/>
      <c r="B66" s="200"/>
      <c r="C66" s="200"/>
      <c r="D66" s="200"/>
      <c r="E66" s="200"/>
      <c r="F66" s="200"/>
      <c r="G66" s="200"/>
      <c r="H66" s="200"/>
      <c r="I66" s="200"/>
      <c r="J66" s="201"/>
      <c r="K66" s="199"/>
      <c r="L66" s="200"/>
      <c r="M66" s="200"/>
      <c r="N66" s="200"/>
      <c r="O66" s="200"/>
      <c r="P66" s="200"/>
      <c r="Q66" s="200"/>
      <c r="R66" s="200"/>
      <c r="S66" s="200"/>
      <c r="T66" s="201"/>
      <c r="U66" s="199"/>
      <c r="V66" s="200"/>
      <c r="W66" s="200"/>
      <c r="X66" s="200"/>
      <c r="Y66" s="201"/>
      <c r="Z66" s="199"/>
      <c r="AA66" s="200"/>
      <c r="AB66" s="200"/>
      <c r="AC66" s="200"/>
      <c r="AD66" s="199"/>
      <c r="AE66" s="200"/>
      <c r="AF66" s="201"/>
      <c r="AG66" s="63" t="s">
        <v>33</v>
      </c>
      <c r="AH66" s="198"/>
      <c r="AI66" s="198"/>
      <c r="AJ66" s="198"/>
      <c r="AK66" s="63" t="s">
        <v>33</v>
      </c>
    </row>
    <row r="67" spans="1:37">
      <c r="A67" s="199"/>
      <c r="B67" s="200"/>
      <c r="C67" s="200"/>
      <c r="D67" s="200"/>
      <c r="E67" s="200"/>
      <c r="F67" s="200"/>
      <c r="G67" s="200"/>
      <c r="H67" s="200"/>
      <c r="I67" s="200"/>
      <c r="J67" s="201"/>
      <c r="K67" s="199"/>
      <c r="L67" s="200"/>
      <c r="M67" s="200"/>
      <c r="N67" s="200"/>
      <c r="O67" s="200"/>
      <c r="P67" s="200"/>
      <c r="Q67" s="200"/>
      <c r="R67" s="200"/>
      <c r="S67" s="200"/>
      <c r="T67" s="201"/>
      <c r="U67" s="199"/>
      <c r="V67" s="200"/>
      <c r="W67" s="200"/>
      <c r="X67" s="200"/>
      <c r="Y67" s="201"/>
      <c r="Z67" s="199"/>
      <c r="AA67" s="200"/>
      <c r="AB67" s="200"/>
      <c r="AC67" s="200"/>
      <c r="AD67" s="199"/>
      <c r="AE67" s="200"/>
      <c r="AF67" s="201"/>
      <c r="AG67" s="63" t="s">
        <v>33</v>
      </c>
      <c r="AH67" s="198"/>
      <c r="AI67" s="198"/>
      <c r="AJ67" s="198"/>
      <c r="AK67" s="63" t="s">
        <v>33</v>
      </c>
    </row>
    <row r="68" spans="1:37">
      <c r="A68" s="199"/>
      <c r="B68" s="200"/>
      <c r="C68" s="200"/>
      <c r="D68" s="200"/>
      <c r="E68" s="200"/>
      <c r="F68" s="200"/>
      <c r="G68" s="200"/>
      <c r="H68" s="200"/>
      <c r="I68" s="200"/>
      <c r="J68" s="201"/>
      <c r="K68" s="199"/>
      <c r="L68" s="200"/>
      <c r="M68" s="200"/>
      <c r="N68" s="200"/>
      <c r="O68" s="200"/>
      <c r="P68" s="200"/>
      <c r="Q68" s="200"/>
      <c r="R68" s="200"/>
      <c r="S68" s="200"/>
      <c r="T68" s="201"/>
      <c r="U68" s="199"/>
      <c r="V68" s="200"/>
      <c r="W68" s="200"/>
      <c r="X68" s="200"/>
      <c r="Y68" s="201"/>
      <c r="Z68" s="199"/>
      <c r="AA68" s="200"/>
      <c r="AB68" s="200"/>
      <c r="AC68" s="200"/>
      <c r="AD68" s="199"/>
      <c r="AE68" s="200"/>
      <c r="AF68" s="201"/>
      <c r="AG68" s="63" t="s">
        <v>33</v>
      </c>
      <c r="AH68" s="198"/>
      <c r="AI68" s="198"/>
      <c r="AJ68" s="198"/>
      <c r="AK68" s="63" t="s">
        <v>33</v>
      </c>
    </row>
    <row r="69" spans="1:37">
      <c r="A69" s="199"/>
      <c r="B69" s="200"/>
      <c r="C69" s="200"/>
      <c r="D69" s="200"/>
      <c r="E69" s="200"/>
      <c r="F69" s="200"/>
      <c r="G69" s="200"/>
      <c r="H69" s="200"/>
      <c r="I69" s="200"/>
      <c r="J69" s="201"/>
      <c r="K69" s="199"/>
      <c r="L69" s="200"/>
      <c r="M69" s="200"/>
      <c r="N69" s="200"/>
      <c r="O69" s="200"/>
      <c r="P69" s="200"/>
      <c r="Q69" s="200"/>
      <c r="R69" s="200"/>
      <c r="S69" s="200"/>
      <c r="T69" s="201"/>
      <c r="U69" s="199"/>
      <c r="V69" s="200"/>
      <c r="W69" s="200"/>
      <c r="X69" s="200"/>
      <c r="Y69" s="201"/>
      <c r="Z69" s="199"/>
      <c r="AA69" s="200"/>
      <c r="AB69" s="200"/>
      <c r="AC69" s="200"/>
      <c r="AD69" s="199"/>
      <c r="AE69" s="200"/>
      <c r="AF69" s="201"/>
      <c r="AG69" s="63" t="s">
        <v>33</v>
      </c>
      <c r="AH69" s="198"/>
      <c r="AI69" s="198"/>
      <c r="AJ69" s="198"/>
      <c r="AK69" s="63" t="s">
        <v>33</v>
      </c>
    </row>
    <row r="70" spans="1:37">
      <c r="A70" s="199"/>
      <c r="B70" s="200"/>
      <c r="C70" s="200"/>
      <c r="D70" s="200"/>
      <c r="E70" s="200"/>
      <c r="F70" s="200"/>
      <c r="G70" s="200"/>
      <c r="H70" s="200"/>
      <c r="I70" s="200"/>
      <c r="J70" s="201"/>
      <c r="K70" s="199"/>
      <c r="L70" s="200"/>
      <c r="M70" s="200"/>
      <c r="N70" s="200"/>
      <c r="O70" s="200"/>
      <c r="P70" s="200"/>
      <c r="Q70" s="200"/>
      <c r="R70" s="200"/>
      <c r="S70" s="200"/>
      <c r="T70" s="201"/>
      <c r="U70" s="199"/>
      <c r="V70" s="200"/>
      <c r="W70" s="200"/>
      <c r="X70" s="200"/>
      <c r="Y70" s="201"/>
      <c r="Z70" s="199"/>
      <c r="AA70" s="200"/>
      <c r="AB70" s="200"/>
      <c r="AC70" s="200"/>
      <c r="AD70" s="199"/>
      <c r="AE70" s="200"/>
      <c r="AF70" s="201"/>
      <c r="AG70" s="63" t="s">
        <v>33</v>
      </c>
      <c r="AH70" s="198"/>
      <c r="AI70" s="198"/>
      <c r="AJ70" s="198"/>
      <c r="AK70" s="63" t="s">
        <v>33</v>
      </c>
    </row>
    <row r="71" spans="1:37">
      <c r="A71" s="33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36"/>
      <c r="AH71" s="19"/>
      <c r="AI71" s="19"/>
      <c r="AJ71" s="19"/>
      <c r="AK71" s="24"/>
    </row>
    <row r="72" spans="1:37">
      <c r="A72" s="29"/>
      <c r="B72" s="27"/>
      <c r="C72" s="27"/>
      <c r="D72" s="27"/>
      <c r="E72" s="27"/>
      <c r="F72" s="185" t="s">
        <v>79</v>
      </c>
      <c r="G72" s="185"/>
      <c r="H72" s="185"/>
      <c r="I72" s="185"/>
      <c r="J72" s="185"/>
      <c r="K72" s="185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9"/>
      <c r="AF72" s="29"/>
      <c r="AG72" s="29"/>
      <c r="AH72" s="19"/>
      <c r="AI72" s="19"/>
      <c r="AJ72" s="19"/>
      <c r="AK72" s="24"/>
    </row>
    <row r="73" spans="1:37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22"/>
      <c r="AI73" s="22"/>
      <c r="AJ73" s="22"/>
      <c r="AK73" s="25"/>
    </row>
    <row r="75" spans="1:37">
      <c r="B75" s="38"/>
    </row>
  </sheetData>
  <mergeCells count="165">
    <mergeCell ref="A70:J70"/>
    <mergeCell ref="K70:T70"/>
    <mergeCell ref="U70:Y70"/>
    <mergeCell ref="Z70:AC70"/>
    <mergeCell ref="AD70:AF70"/>
    <mergeCell ref="AH70:AJ70"/>
    <mergeCell ref="F72:K72"/>
    <mergeCell ref="B3:H4"/>
    <mergeCell ref="J3:P4"/>
    <mergeCell ref="R3:V4"/>
    <mergeCell ref="X3:AB4"/>
    <mergeCell ref="AD3:AH4"/>
    <mergeCell ref="A68:J68"/>
    <mergeCell ref="K68:T68"/>
    <mergeCell ref="U68:Y68"/>
    <mergeCell ref="Z68:AC68"/>
    <mergeCell ref="AD68:AF68"/>
    <mergeCell ref="AH68:AJ68"/>
    <mergeCell ref="A69:J69"/>
    <mergeCell ref="K69:T69"/>
    <mergeCell ref="U69:Y69"/>
    <mergeCell ref="Z69:AC69"/>
    <mergeCell ref="AD69:AF69"/>
    <mergeCell ref="AH69:AJ69"/>
    <mergeCell ref="A66:J66"/>
    <mergeCell ref="K66:T66"/>
    <mergeCell ref="U66:Y66"/>
    <mergeCell ref="Z66:AC66"/>
    <mergeCell ref="AD66:AF66"/>
    <mergeCell ref="AH66:AJ66"/>
    <mergeCell ref="A67:J67"/>
    <mergeCell ref="K67:T67"/>
    <mergeCell ref="U67:Y67"/>
    <mergeCell ref="Z67:AC67"/>
    <mergeCell ref="AD67:AF67"/>
    <mergeCell ref="AH67:AJ67"/>
    <mergeCell ref="A64:J64"/>
    <mergeCell ref="K64:T64"/>
    <mergeCell ref="U64:Y64"/>
    <mergeCell ref="Z64:AC64"/>
    <mergeCell ref="AD64:AF64"/>
    <mergeCell ref="AH64:AJ64"/>
    <mergeCell ref="A65:J65"/>
    <mergeCell ref="K65:T65"/>
    <mergeCell ref="U65:Y65"/>
    <mergeCell ref="Z65:AC65"/>
    <mergeCell ref="AD65:AF65"/>
    <mergeCell ref="AH65:AJ65"/>
    <mergeCell ref="A57:E57"/>
    <mergeCell ref="F57:AA57"/>
    <mergeCell ref="AB57:AJ57"/>
    <mergeCell ref="A58:E58"/>
    <mergeCell ref="F58:AA58"/>
    <mergeCell ref="AB58:AJ58"/>
    <mergeCell ref="A63:J63"/>
    <mergeCell ref="K63:T63"/>
    <mergeCell ref="U63:Y63"/>
    <mergeCell ref="Z63:AC63"/>
    <mergeCell ref="AD63:AG63"/>
    <mergeCell ref="AH63:AK63"/>
    <mergeCell ref="A54:E54"/>
    <mergeCell ref="F54:AA54"/>
    <mergeCell ref="AB54:AJ54"/>
    <mergeCell ref="A55:E55"/>
    <mergeCell ref="F55:AA55"/>
    <mergeCell ref="AB55:AJ55"/>
    <mergeCell ref="A56:E56"/>
    <mergeCell ref="F56:AA56"/>
    <mergeCell ref="AB56:AJ56"/>
    <mergeCell ref="A51:E51"/>
    <mergeCell ref="F51:AA51"/>
    <mergeCell ref="AB51:AJ51"/>
    <mergeCell ref="A52:E52"/>
    <mergeCell ref="F52:AA52"/>
    <mergeCell ref="AB52:AJ52"/>
    <mergeCell ref="A53:E53"/>
    <mergeCell ref="F53:AA53"/>
    <mergeCell ref="AB53:AJ53"/>
    <mergeCell ref="A46:AC46"/>
    <mergeCell ref="AD46:AJ46"/>
    <mergeCell ref="A47:AC47"/>
    <mergeCell ref="AD47:AF47"/>
    <mergeCell ref="AH47:AJ47"/>
    <mergeCell ref="AD48:AJ48"/>
    <mergeCell ref="A50:E50"/>
    <mergeCell ref="F50:AA50"/>
    <mergeCell ref="AB50:AJ50"/>
    <mergeCell ref="A42:V42"/>
    <mergeCell ref="AD42:AJ42"/>
    <mergeCell ref="A43:AC43"/>
    <mergeCell ref="AD43:AF43"/>
    <mergeCell ref="AH43:AJ43"/>
    <mergeCell ref="A44:AC44"/>
    <mergeCell ref="AD44:AJ44"/>
    <mergeCell ref="A45:AC45"/>
    <mergeCell ref="AD45:AF45"/>
    <mergeCell ref="AH45:AJ45"/>
    <mergeCell ref="A37:V37"/>
    <mergeCell ref="AD37:AJ37"/>
    <mergeCell ref="A38:V38"/>
    <mergeCell ref="AD38:AJ38"/>
    <mergeCell ref="A39:V39"/>
    <mergeCell ref="AD39:AJ39"/>
    <mergeCell ref="A40:V40"/>
    <mergeCell ref="AD40:AJ40"/>
    <mergeCell ref="A41:V41"/>
    <mergeCell ref="AD41:AJ41"/>
    <mergeCell ref="A33:V33"/>
    <mergeCell ref="AD33:AJ33"/>
    <mergeCell ref="A34:V34"/>
    <mergeCell ref="X34:AB34"/>
    <mergeCell ref="AD34:AJ34"/>
    <mergeCell ref="A35:V35"/>
    <mergeCell ref="X35:AB35"/>
    <mergeCell ref="AD35:AJ35"/>
    <mergeCell ref="A36:V36"/>
    <mergeCell ref="AD36:AJ36"/>
    <mergeCell ref="AD25:AJ25"/>
    <mergeCell ref="AD26:AJ26"/>
    <mergeCell ref="AD27:AJ27"/>
    <mergeCell ref="AD28:AJ28"/>
    <mergeCell ref="AD29:AJ29"/>
    <mergeCell ref="AD30:AJ30"/>
    <mergeCell ref="AD31:AJ31"/>
    <mergeCell ref="A32:V32"/>
    <mergeCell ref="AD32:AJ32"/>
    <mergeCell ref="A20:V20"/>
    <mergeCell ref="AD20:AJ20"/>
    <mergeCell ref="A21:V21"/>
    <mergeCell ref="AD21:AJ21"/>
    <mergeCell ref="A22:V22"/>
    <mergeCell ref="AD22:AJ22"/>
    <mergeCell ref="A23:P23"/>
    <mergeCell ref="AD23:AJ23"/>
    <mergeCell ref="AD24:AJ24"/>
    <mergeCell ref="A15:V15"/>
    <mergeCell ref="AD15:AJ15"/>
    <mergeCell ref="A16:V16"/>
    <mergeCell ref="AD16:AJ16"/>
    <mergeCell ref="A17:V17"/>
    <mergeCell ref="AD17:AJ17"/>
    <mergeCell ref="A18:V18"/>
    <mergeCell ref="AD18:AJ18"/>
    <mergeCell ref="A19:V19"/>
    <mergeCell ref="AD19:AJ19"/>
    <mergeCell ref="AD9:AJ9"/>
    <mergeCell ref="AD10:AJ10"/>
    <mergeCell ref="A11:V11"/>
    <mergeCell ref="AD11:AJ11"/>
    <mergeCell ref="A12:V12"/>
    <mergeCell ref="AD12:AJ12"/>
    <mergeCell ref="A13:V13"/>
    <mergeCell ref="AD13:AJ13"/>
    <mergeCell ref="A14:V14"/>
    <mergeCell ref="AD14:AJ14"/>
    <mergeCell ref="A1:AG1"/>
    <mergeCell ref="B2:AD2"/>
    <mergeCell ref="A5:V5"/>
    <mergeCell ref="AD5:AJ5"/>
    <mergeCell ref="A6:V6"/>
    <mergeCell ref="AD6:AJ6"/>
    <mergeCell ref="A7:V7"/>
    <mergeCell ref="AD7:AJ7"/>
    <mergeCell ref="A8:V8"/>
    <mergeCell ref="AD8:AJ8"/>
  </mergeCells>
  <hyperlinks>
    <hyperlink ref="AD36" r:id="rId1" xr:uid="{00000000-0004-0000-0400-000000000000}"/>
    <hyperlink ref="AD37" r:id="rId2" xr:uid="{00000000-0004-0000-0400-000001000000}"/>
    <hyperlink ref="AD38" r:id="rId3" xr:uid="{00000000-0004-0000-0400-000002000000}"/>
    <hyperlink ref="AD39" r:id="rId4" xr:uid="{00000000-0004-0000-0400-000003000000}"/>
    <hyperlink ref="AD40" r:id="rId5" xr:uid="{00000000-0004-0000-0400-000004000000}"/>
    <hyperlink ref="AD29" r:id="rId6" tooltip="https://timepad.ru" xr:uid="{00000000-0004-0000-0400-000005000000}"/>
    <hyperlink ref="AD30" r:id="rId7" xr:uid="{00000000-0004-0000-0400-000006000000}"/>
  </hyperlinks>
  <pageMargins left="0.75" right="0.75" top="1" bottom="1" header="0.5" footer="0.5"/>
  <pageSetup paperSize="9" firstPageNumber="4294967295" orientation="portrait" useFirstPageNumber="1"/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H70"/>
  <sheetViews>
    <sheetView topLeftCell="A61" workbookViewId="0">
      <selection activeCell="AI17" sqref="AI17"/>
    </sheetView>
  </sheetViews>
  <sheetFormatPr defaultColWidth="8.90625" defaultRowHeight="14.5"/>
  <cols>
    <col min="1" max="1" width="3.1796875" customWidth="1"/>
    <col min="2" max="2" width="2.90625" customWidth="1"/>
    <col min="3" max="22" width="3" customWidth="1"/>
    <col min="23" max="23" width="2.6328125" customWidth="1"/>
    <col min="24" max="25" width="3" customWidth="1"/>
    <col min="26" max="26" width="3.08984375" customWidth="1"/>
    <col min="27" max="27" width="3.36328125" customWidth="1"/>
    <col min="28" max="28" width="2.81640625" customWidth="1"/>
    <col min="29" max="29" width="4" customWidth="1"/>
    <col min="30" max="30" width="2.90625" customWidth="1"/>
    <col min="31" max="31" width="3.08984375" customWidth="1"/>
    <col min="32" max="32" width="3" customWidth="1"/>
    <col min="33" max="33" width="3.08984375" customWidth="1"/>
    <col min="34" max="34" width="3.1796875" customWidth="1"/>
  </cols>
  <sheetData>
    <row r="1" spans="1:34">
      <c r="A1" s="256" t="s">
        <v>216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3"/>
    </row>
    <row r="2" spans="1:34">
      <c r="A2" s="5"/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14"/>
      <c r="AF2" s="14"/>
      <c r="AG2" s="14"/>
      <c r="AH2" s="24"/>
    </row>
    <row r="3" spans="1:34">
      <c r="A3" s="7"/>
      <c r="B3" s="273" t="s">
        <v>156</v>
      </c>
      <c r="C3" s="273"/>
      <c r="D3" s="273"/>
      <c r="E3" s="273"/>
      <c r="F3" s="273"/>
      <c r="G3" s="273"/>
      <c r="H3" s="273"/>
      <c r="I3" s="20"/>
      <c r="J3" s="274" t="s">
        <v>157</v>
      </c>
      <c r="K3" s="274"/>
      <c r="L3" s="274"/>
      <c r="M3" s="274"/>
      <c r="N3" s="274"/>
      <c r="O3" s="274"/>
      <c r="P3" s="275"/>
      <c r="Q3" s="15"/>
      <c r="R3" s="278" t="s">
        <v>158</v>
      </c>
      <c r="S3" s="278"/>
      <c r="T3" s="278"/>
      <c r="U3" s="278"/>
      <c r="V3" s="279"/>
      <c r="W3" s="7"/>
      <c r="X3" s="250" t="s">
        <v>159</v>
      </c>
      <c r="Y3" s="250"/>
      <c r="Z3" s="250"/>
      <c r="AA3" s="250"/>
      <c r="AB3" s="251"/>
      <c r="AC3" s="7"/>
      <c r="AD3" s="250" t="s">
        <v>160</v>
      </c>
      <c r="AE3" s="250"/>
      <c r="AF3" s="250"/>
      <c r="AG3" s="250"/>
      <c r="AH3" s="251"/>
    </row>
    <row r="4" spans="1:34">
      <c r="A4" s="8"/>
      <c r="B4" s="273"/>
      <c r="C4" s="273"/>
      <c r="D4" s="273"/>
      <c r="E4" s="273"/>
      <c r="F4" s="273"/>
      <c r="G4" s="273"/>
      <c r="H4" s="273"/>
      <c r="I4" s="21"/>
      <c r="J4" s="276"/>
      <c r="K4" s="276"/>
      <c r="L4" s="276"/>
      <c r="M4" s="276"/>
      <c r="N4" s="276"/>
      <c r="O4" s="276"/>
      <c r="P4" s="277"/>
      <c r="Q4" s="16"/>
      <c r="R4" s="280"/>
      <c r="S4" s="280"/>
      <c r="T4" s="280"/>
      <c r="U4" s="280"/>
      <c r="V4" s="281"/>
      <c r="W4" s="8"/>
      <c r="X4" s="252"/>
      <c r="Y4" s="252"/>
      <c r="Z4" s="252"/>
      <c r="AA4" s="252"/>
      <c r="AB4" s="253"/>
      <c r="AC4" s="8"/>
      <c r="AD4" s="252"/>
      <c r="AE4" s="252"/>
      <c r="AF4" s="252"/>
      <c r="AG4" s="252"/>
      <c r="AH4" s="253"/>
    </row>
    <row r="5" spans="1:34">
      <c r="A5" s="26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9"/>
      <c r="Y5" s="29"/>
      <c r="Z5" s="29"/>
      <c r="AA5" s="27"/>
      <c r="AB5" s="27"/>
      <c r="AC5" s="27"/>
      <c r="AD5" s="27"/>
      <c r="AE5" s="27"/>
      <c r="AF5" s="27"/>
      <c r="AG5" s="27"/>
      <c r="AH5" s="24"/>
    </row>
    <row r="6" spans="1:34">
      <c r="A6" s="257" t="s">
        <v>217</v>
      </c>
      <c r="B6" s="258"/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8"/>
      <c r="R6" s="258"/>
      <c r="S6" s="258"/>
      <c r="T6" s="258"/>
      <c r="U6" s="258"/>
      <c r="V6" s="258"/>
      <c r="W6" s="258"/>
      <c r="X6" s="258"/>
      <c r="Y6" s="258"/>
      <c r="Z6" s="258"/>
      <c r="AA6" s="258"/>
      <c r="AB6" s="258"/>
      <c r="AC6" s="258"/>
      <c r="AD6" s="258"/>
      <c r="AE6" s="258"/>
      <c r="AF6" s="258"/>
      <c r="AG6" s="258"/>
      <c r="AH6" s="24"/>
    </row>
    <row r="7" spans="1:34">
      <c r="A7" s="259" t="s">
        <v>218</v>
      </c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24"/>
    </row>
    <row r="8" spans="1:34">
      <c r="A8" s="259" t="s">
        <v>219</v>
      </c>
      <c r="B8" s="260"/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P8" s="260"/>
      <c r="Q8" s="260"/>
      <c r="R8" s="260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24"/>
    </row>
    <row r="9" spans="1:34">
      <c r="A9" s="259" t="s">
        <v>220</v>
      </c>
      <c r="B9" s="260"/>
      <c r="C9" s="260"/>
      <c r="D9" s="260"/>
      <c r="E9" s="260"/>
      <c r="F9" s="260"/>
      <c r="G9" s="260"/>
      <c r="H9" s="260"/>
      <c r="I9" s="260"/>
      <c r="J9" s="260"/>
      <c r="K9" s="260"/>
      <c r="L9" s="260"/>
      <c r="M9" s="260"/>
      <c r="N9" s="260"/>
      <c r="O9" s="260"/>
      <c r="P9" s="260"/>
      <c r="Q9" s="260"/>
      <c r="R9" s="260"/>
      <c r="S9" s="198" t="s">
        <v>48</v>
      </c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45" t="s">
        <v>33</v>
      </c>
    </row>
    <row r="10" spans="1:34">
      <c r="A10" s="259" t="s">
        <v>221</v>
      </c>
      <c r="B10" s="260"/>
      <c r="C10" s="260"/>
      <c r="D10" s="260"/>
      <c r="E10" s="260"/>
      <c r="F10" s="260"/>
      <c r="G10" s="260"/>
      <c r="H10" s="260"/>
      <c r="I10" s="260"/>
      <c r="J10" s="260"/>
      <c r="K10" s="260"/>
      <c r="L10" s="260"/>
      <c r="M10" s="260"/>
      <c r="N10" s="260"/>
      <c r="O10" s="260"/>
      <c r="P10" s="260"/>
      <c r="Q10" s="260"/>
      <c r="R10" s="260"/>
      <c r="S10" s="198" t="s">
        <v>41</v>
      </c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45" t="s">
        <v>33</v>
      </c>
    </row>
    <row r="11" spans="1:34">
      <c r="A11" s="259" t="s">
        <v>222</v>
      </c>
      <c r="B11" s="260"/>
      <c r="C11" s="260"/>
      <c r="D11" s="260"/>
      <c r="E11" s="260"/>
      <c r="F11" s="260"/>
      <c r="G11" s="260"/>
      <c r="H11" s="260"/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198" t="s">
        <v>40</v>
      </c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  <c r="AH11" s="45" t="s">
        <v>33</v>
      </c>
    </row>
    <row r="12" spans="1:34">
      <c r="A12" s="261" t="s">
        <v>223</v>
      </c>
      <c r="B12" s="262"/>
      <c r="C12" s="262"/>
      <c r="D12" s="262"/>
      <c r="E12" s="262"/>
      <c r="F12" s="262"/>
      <c r="G12" s="262"/>
      <c r="H12" s="262"/>
      <c r="I12" s="262"/>
      <c r="J12" s="262"/>
      <c r="K12" s="262"/>
      <c r="L12" s="262"/>
      <c r="M12" s="262"/>
      <c r="N12" s="262"/>
      <c r="O12" s="262"/>
      <c r="P12" s="262"/>
      <c r="Q12" s="262"/>
      <c r="R12" s="262"/>
      <c r="S12" s="198" t="s">
        <v>42</v>
      </c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45" t="s">
        <v>33</v>
      </c>
    </row>
    <row r="13" spans="1:34" ht="44" customHeight="1">
      <c r="A13" s="259" t="s">
        <v>224</v>
      </c>
      <c r="B13" s="260"/>
      <c r="C13" s="260"/>
      <c r="D13" s="260"/>
      <c r="E13" s="260"/>
      <c r="F13" s="260"/>
      <c r="G13" s="260"/>
      <c r="H13" s="260"/>
      <c r="I13" s="260"/>
      <c r="J13" s="260"/>
      <c r="K13" s="260"/>
      <c r="L13" s="260"/>
      <c r="M13" s="260"/>
      <c r="N13" s="260"/>
      <c r="O13" s="260"/>
      <c r="P13" s="260"/>
      <c r="Q13" s="260"/>
      <c r="R13" s="260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24"/>
    </row>
    <row r="14" spans="1:34">
      <c r="A14" s="259" t="s">
        <v>225</v>
      </c>
      <c r="B14" s="260"/>
      <c r="C14" s="260"/>
      <c r="D14" s="260"/>
      <c r="E14" s="260"/>
      <c r="F14" s="260"/>
      <c r="G14" s="260"/>
      <c r="H14" s="260"/>
      <c r="I14" s="260"/>
      <c r="J14" s="260"/>
      <c r="K14" s="260"/>
      <c r="L14" s="260"/>
      <c r="M14" s="260"/>
      <c r="N14" s="260"/>
      <c r="O14" s="260"/>
      <c r="P14" s="260"/>
      <c r="Q14" s="260"/>
      <c r="R14" s="260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198"/>
      <c r="AF14" s="198"/>
      <c r="AG14" s="198"/>
      <c r="AH14" s="45" t="s">
        <v>33</v>
      </c>
    </row>
    <row r="15" spans="1:34">
      <c r="A15" s="261" t="s">
        <v>226</v>
      </c>
      <c r="B15" s="262"/>
      <c r="C15" s="262"/>
      <c r="D15" s="262"/>
      <c r="E15" s="262"/>
      <c r="F15" s="262"/>
      <c r="G15" s="262"/>
      <c r="H15" s="262"/>
      <c r="I15" s="262"/>
      <c r="J15" s="262"/>
      <c r="K15" s="262"/>
      <c r="L15" s="262"/>
      <c r="M15" s="262"/>
      <c r="N15" s="262"/>
      <c r="O15" s="262"/>
      <c r="P15" s="262"/>
      <c r="Q15" s="262"/>
      <c r="R15" s="262"/>
      <c r="S15" s="198"/>
      <c r="T15" s="198"/>
      <c r="U15" s="198"/>
      <c r="V15" s="198"/>
      <c r="W15" s="198"/>
      <c r="X15" s="198"/>
      <c r="Y15" s="198"/>
      <c r="Z15" s="198"/>
      <c r="AA15" s="198"/>
      <c r="AB15" s="198"/>
      <c r="AC15" s="198"/>
      <c r="AD15" s="198"/>
      <c r="AE15" s="198"/>
      <c r="AF15" s="198"/>
      <c r="AG15" s="198"/>
      <c r="AH15" s="24"/>
    </row>
    <row r="16" spans="1:34">
      <c r="A16" s="261" t="s">
        <v>227</v>
      </c>
      <c r="B16" s="262"/>
      <c r="C16" s="262"/>
      <c r="D16" s="262"/>
      <c r="E16" s="262"/>
      <c r="F16" s="262"/>
      <c r="G16" s="262"/>
      <c r="H16" s="262"/>
      <c r="I16" s="262"/>
      <c r="J16" s="262"/>
      <c r="K16" s="262"/>
      <c r="L16" s="262"/>
      <c r="M16" s="262"/>
      <c r="N16" s="262"/>
      <c r="O16" s="262"/>
      <c r="P16" s="262"/>
      <c r="Q16" s="262"/>
      <c r="R16" s="262"/>
      <c r="S16" s="198"/>
      <c r="T16" s="198"/>
      <c r="U16" s="198"/>
      <c r="V16" s="198"/>
      <c r="W16" s="198"/>
      <c r="X16" s="198"/>
      <c r="Y16" s="198"/>
      <c r="Z16" s="198"/>
      <c r="AA16" s="198"/>
      <c r="AB16" s="198"/>
      <c r="AC16" s="198"/>
      <c r="AD16" s="198"/>
      <c r="AE16" s="198"/>
      <c r="AF16" s="198"/>
      <c r="AG16" s="198"/>
      <c r="AH16" s="24"/>
    </row>
    <row r="17" spans="1:34" ht="30" customHeight="1">
      <c r="A17" s="263" t="s">
        <v>228</v>
      </c>
      <c r="B17" s="262"/>
      <c r="C17" s="262"/>
      <c r="D17" s="262"/>
      <c r="E17" s="262"/>
      <c r="F17" s="262"/>
      <c r="G17" s="262"/>
      <c r="H17" s="262"/>
      <c r="I17" s="262"/>
      <c r="J17" s="262"/>
      <c r="K17" s="262"/>
      <c r="L17" s="262"/>
      <c r="M17" s="262"/>
      <c r="N17" s="262"/>
      <c r="O17" s="262"/>
      <c r="P17" s="262"/>
      <c r="Q17" s="262"/>
      <c r="R17" s="262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24"/>
    </row>
    <row r="18" spans="1:34">
      <c r="A18" s="259" t="s">
        <v>229</v>
      </c>
      <c r="B18" s="260"/>
      <c r="C18" s="260"/>
      <c r="D18" s="260"/>
      <c r="E18" s="260"/>
      <c r="F18" s="260"/>
      <c r="G18" s="260"/>
      <c r="H18" s="260"/>
      <c r="I18" s="260"/>
      <c r="J18" s="260"/>
      <c r="K18" s="260"/>
      <c r="L18" s="260"/>
      <c r="M18" s="260"/>
      <c r="N18" s="260"/>
      <c r="O18" s="260"/>
      <c r="P18" s="260"/>
      <c r="Q18" s="260"/>
      <c r="R18" s="260"/>
      <c r="S18" s="198"/>
      <c r="T18" s="198"/>
      <c r="U18" s="198"/>
      <c r="V18" s="198"/>
      <c r="W18" s="198"/>
      <c r="X18" s="198"/>
      <c r="Y18" s="198"/>
      <c r="Z18" s="198"/>
      <c r="AA18" s="198"/>
      <c r="AB18" s="198"/>
      <c r="AC18" s="198"/>
      <c r="AD18" s="198"/>
      <c r="AE18" s="198"/>
      <c r="AF18" s="198"/>
      <c r="AG18" s="198"/>
      <c r="AH18" s="24"/>
    </row>
    <row r="19" spans="1:34">
      <c r="A19" s="259" t="s">
        <v>230</v>
      </c>
      <c r="B19" s="260"/>
      <c r="C19" s="260"/>
      <c r="D19" s="260"/>
      <c r="E19" s="260"/>
      <c r="F19" s="260"/>
      <c r="G19" s="260"/>
      <c r="H19" s="260"/>
      <c r="I19" s="260"/>
      <c r="J19" s="260"/>
      <c r="K19" s="260"/>
      <c r="L19" s="260"/>
      <c r="M19" s="260"/>
      <c r="N19" s="260"/>
      <c r="O19" s="260"/>
      <c r="P19" s="260"/>
      <c r="Q19" s="260"/>
      <c r="R19" s="260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  <c r="AH19" s="45" t="s">
        <v>33</v>
      </c>
    </row>
    <row r="20" spans="1:34">
      <c r="A20" s="259" t="s">
        <v>231</v>
      </c>
      <c r="B20" s="260"/>
      <c r="C20" s="260"/>
      <c r="D20" s="260"/>
      <c r="E20" s="260"/>
      <c r="F20" s="260"/>
      <c r="G20" s="260"/>
      <c r="H20" s="260"/>
      <c r="I20" s="260"/>
      <c r="J20" s="260"/>
      <c r="K20" s="260"/>
      <c r="L20" s="260"/>
      <c r="M20" s="260"/>
      <c r="N20" s="260"/>
      <c r="O20" s="260"/>
      <c r="P20" s="260"/>
      <c r="Q20" s="260"/>
      <c r="R20" s="260"/>
      <c r="S20" s="198"/>
      <c r="T20" s="198"/>
      <c r="U20" s="198"/>
      <c r="V20" s="198"/>
      <c r="W20" s="198"/>
      <c r="X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45" t="s">
        <v>33</v>
      </c>
    </row>
    <row r="21" spans="1:34">
      <c r="A21" s="259" t="s">
        <v>232</v>
      </c>
      <c r="B21" s="260"/>
      <c r="C21" s="260"/>
      <c r="D21" s="260"/>
      <c r="E21" s="260"/>
      <c r="F21" s="260"/>
      <c r="G21" s="260"/>
      <c r="H21" s="260"/>
      <c r="I21" s="260"/>
      <c r="J21" s="260"/>
      <c r="K21" s="260"/>
      <c r="L21" s="260"/>
      <c r="M21" s="260"/>
      <c r="N21" s="260"/>
      <c r="O21" s="260"/>
      <c r="P21" s="260"/>
      <c r="Q21" s="260"/>
      <c r="R21" s="260"/>
      <c r="S21" s="198"/>
      <c r="T21" s="198"/>
      <c r="U21" s="198"/>
      <c r="V21" s="198"/>
      <c r="W21" s="198"/>
      <c r="X21" s="198"/>
      <c r="Y21" s="198"/>
      <c r="Z21" s="198"/>
      <c r="AA21" s="198"/>
      <c r="AB21" s="198"/>
      <c r="AC21" s="198"/>
      <c r="AD21" s="198"/>
      <c r="AE21" s="198"/>
      <c r="AF21" s="198"/>
      <c r="AG21" s="198"/>
      <c r="AH21" s="24"/>
    </row>
    <row r="22" spans="1:34">
      <c r="A22" s="261" t="s">
        <v>233</v>
      </c>
      <c r="B22" s="262"/>
      <c r="C22" s="262"/>
      <c r="D22" s="262"/>
      <c r="E22" s="262"/>
      <c r="F22" s="262"/>
      <c r="G22" s="262"/>
      <c r="H22" s="262"/>
      <c r="I22" s="262"/>
      <c r="J22" s="262"/>
      <c r="K22" s="262"/>
      <c r="L22" s="262"/>
      <c r="M22" s="262"/>
      <c r="N22" s="262"/>
      <c r="O22" s="262"/>
      <c r="P22" s="262"/>
      <c r="Q22" s="262"/>
      <c r="R22" s="262"/>
      <c r="S22" s="198"/>
      <c r="T22" s="198"/>
      <c r="U22" s="198"/>
      <c r="V22" s="198"/>
      <c r="W22" s="198"/>
      <c r="X22" s="198"/>
      <c r="Y22" s="198"/>
      <c r="Z22" s="198"/>
      <c r="AA22" s="198"/>
      <c r="AB22" s="198"/>
      <c r="AC22" s="198"/>
      <c r="AD22" s="198"/>
      <c r="AE22" s="198"/>
      <c r="AF22" s="198"/>
      <c r="AG22" s="198"/>
      <c r="AH22" s="24"/>
    </row>
    <row r="23" spans="1:34" ht="42" customHeight="1">
      <c r="A23" s="264" t="s">
        <v>234</v>
      </c>
      <c r="B23" s="260"/>
      <c r="C23" s="260"/>
      <c r="D23" s="260"/>
      <c r="E23" s="260"/>
      <c r="F23" s="260"/>
      <c r="G23" s="260"/>
      <c r="H23" s="260"/>
      <c r="I23" s="260"/>
      <c r="J23" s="260"/>
      <c r="K23" s="260"/>
      <c r="L23" s="260"/>
      <c r="M23" s="260"/>
      <c r="N23" s="260"/>
      <c r="O23" s="260"/>
      <c r="P23" s="260"/>
      <c r="Q23" s="260"/>
      <c r="R23" s="260"/>
      <c r="S23" s="198"/>
      <c r="T23" s="198"/>
      <c r="U23" s="198"/>
      <c r="V23" s="198"/>
      <c r="W23" s="198"/>
      <c r="X23" s="198"/>
      <c r="Y23" s="198"/>
      <c r="Z23" s="198"/>
      <c r="AA23" s="198"/>
      <c r="AB23" s="198"/>
      <c r="AC23" s="198"/>
      <c r="AD23" s="198"/>
      <c r="AE23" s="198"/>
      <c r="AF23" s="198"/>
      <c r="AG23" s="198"/>
      <c r="AH23" s="24"/>
    </row>
    <row r="24" spans="1:34" ht="43" customHeight="1">
      <c r="A24" s="259" t="s">
        <v>235</v>
      </c>
      <c r="B24" s="260"/>
      <c r="C24" s="260"/>
      <c r="D24" s="260"/>
      <c r="E24" s="260"/>
      <c r="F24" s="260"/>
      <c r="G24" s="260"/>
      <c r="H24" s="260"/>
      <c r="I24" s="260"/>
      <c r="J24" s="260"/>
      <c r="K24" s="260"/>
      <c r="L24" s="260"/>
      <c r="M24" s="260"/>
      <c r="N24" s="260"/>
      <c r="O24" s="260"/>
      <c r="P24" s="260"/>
      <c r="Q24" s="260"/>
      <c r="R24" s="260"/>
      <c r="S24" s="198"/>
      <c r="T24" s="198"/>
      <c r="U24" s="198"/>
      <c r="V24" s="198"/>
      <c r="W24" s="198"/>
      <c r="X24" s="198"/>
      <c r="Y24" s="198"/>
      <c r="Z24" s="198"/>
      <c r="AA24" s="198"/>
      <c r="AB24" s="198"/>
      <c r="AC24" s="198"/>
      <c r="AD24" s="198"/>
      <c r="AE24" s="198"/>
      <c r="AF24" s="198"/>
      <c r="AG24" s="198"/>
      <c r="AH24" s="24"/>
    </row>
    <row r="25" spans="1:34">
      <c r="A25" s="259" t="s">
        <v>9</v>
      </c>
      <c r="B25" s="260"/>
      <c r="C25" s="260"/>
      <c r="D25" s="260"/>
      <c r="E25" s="260"/>
      <c r="F25" s="260"/>
      <c r="G25" s="260"/>
      <c r="H25" s="260"/>
      <c r="I25" s="260"/>
      <c r="J25" s="260"/>
      <c r="K25" s="260"/>
      <c r="L25" s="260"/>
      <c r="M25" s="260"/>
      <c r="N25" s="260"/>
      <c r="O25" s="260"/>
      <c r="P25" s="260"/>
      <c r="Q25" s="260"/>
      <c r="R25" s="260"/>
      <c r="S25" s="198"/>
      <c r="T25" s="198"/>
      <c r="U25" s="198"/>
      <c r="V25" s="198"/>
      <c r="W25" s="198"/>
      <c r="X25" s="198"/>
      <c r="Y25" s="198"/>
      <c r="Z25" s="198"/>
      <c r="AA25" s="198"/>
      <c r="AB25" s="198"/>
      <c r="AC25" s="198"/>
      <c r="AD25" s="198"/>
      <c r="AE25" s="198"/>
      <c r="AF25" s="198"/>
      <c r="AG25" s="198"/>
      <c r="AH25" s="24"/>
    </row>
    <row r="26" spans="1:34">
      <c r="A26" s="259" t="s">
        <v>236</v>
      </c>
      <c r="B26" s="260"/>
      <c r="C26" s="260"/>
      <c r="D26" s="260"/>
      <c r="E26" s="260"/>
      <c r="F26" s="260"/>
      <c r="G26" s="260"/>
      <c r="H26" s="260"/>
      <c r="I26" s="260"/>
      <c r="J26" s="260"/>
      <c r="K26" s="260"/>
      <c r="L26" s="260"/>
      <c r="M26" s="260"/>
      <c r="N26" s="260"/>
      <c r="O26" s="260"/>
      <c r="P26" s="260"/>
      <c r="Q26" s="260"/>
      <c r="R26" s="260"/>
      <c r="S26" s="198"/>
      <c r="T26" s="198"/>
      <c r="U26" s="198"/>
      <c r="V26" s="198"/>
      <c r="W26" s="198"/>
      <c r="X26" s="198"/>
      <c r="Y26" s="198"/>
      <c r="Z26" s="198"/>
      <c r="AA26" s="198"/>
      <c r="AB26" s="198"/>
      <c r="AC26" s="198"/>
      <c r="AD26" s="198"/>
      <c r="AE26" s="198"/>
      <c r="AF26" s="198"/>
      <c r="AG26" s="198"/>
      <c r="AH26" s="24"/>
    </row>
    <row r="27" spans="1:34" ht="28" customHeight="1">
      <c r="A27" s="259" t="s">
        <v>237</v>
      </c>
      <c r="B27" s="260"/>
      <c r="C27" s="260"/>
      <c r="D27" s="260"/>
      <c r="E27" s="260"/>
      <c r="F27" s="260"/>
      <c r="G27" s="260"/>
      <c r="H27" s="260"/>
      <c r="I27" s="260"/>
      <c r="J27" s="260"/>
      <c r="K27" s="260"/>
      <c r="L27" s="260"/>
      <c r="M27" s="260"/>
      <c r="N27" s="260"/>
      <c r="O27" s="260"/>
      <c r="P27" s="260"/>
      <c r="Q27" s="260"/>
      <c r="R27" s="260"/>
      <c r="S27" s="198"/>
      <c r="T27" s="198"/>
      <c r="U27" s="198"/>
      <c r="V27" s="198"/>
      <c r="W27" s="198"/>
      <c r="X27" s="198"/>
      <c r="Y27" s="198"/>
      <c r="Z27" s="198"/>
      <c r="AA27" s="198"/>
      <c r="AB27" s="198"/>
      <c r="AC27" s="198"/>
      <c r="AD27" s="198"/>
      <c r="AE27" s="198"/>
      <c r="AF27" s="198"/>
      <c r="AG27" s="198"/>
      <c r="AH27" s="24"/>
    </row>
    <row r="28" spans="1:34">
      <c r="A28" s="265" t="s">
        <v>238</v>
      </c>
      <c r="B28" s="266"/>
      <c r="C28" s="266"/>
      <c r="D28" s="266"/>
      <c r="E28" s="266"/>
      <c r="F28" s="266"/>
      <c r="G28" s="266"/>
      <c r="H28" s="266"/>
      <c r="I28" s="266"/>
      <c r="J28" s="266"/>
      <c r="K28" s="266"/>
      <c r="L28" s="266"/>
      <c r="M28" s="266"/>
      <c r="N28" s="266"/>
      <c r="O28" s="266"/>
      <c r="P28" s="266"/>
      <c r="Q28" s="266"/>
      <c r="R28" s="266"/>
      <c r="S28" s="198"/>
      <c r="T28" s="198"/>
      <c r="U28" s="198"/>
      <c r="V28" s="198"/>
      <c r="W28" s="198"/>
      <c r="X28" s="198"/>
      <c r="Y28" s="198"/>
      <c r="Z28" s="198"/>
      <c r="AA28" s="198"/>
      <c r="AB28" s="198"/>
      <c r="AC28" s="198"/>
      <c r="AD28" s="198"/>
      <c r="AE28" s="198"/>
      <c r="AF28" s="198"/>
      <c r="AG28" s="198"/>
      <c r="AH28" s="24"/>
    </row>
    <row r="29" spans="1:34">
      <c r="A29" s="259" t="s">
        <v>239</v>
      </c>
      <c r="B29" s="260"/>
      <c r="C29" s="260"/>
      <c r="D29" s="260"/>
      <c r="E29" s="260"/>
      <c r="F29" s="260"/>
      <c r="G29" s="260"/>
      <c r="H29" s="260"/>
      <c r="I29" s="260"/>
      <c r="J29" s="260"/>
      <c r="K29" s="260"/>
      <c r="L29" s="260"/>
      <c r="M29" s="260"/>
      <c r="N29" s="260"/>
      <c r="O29" s="260"/>
      <c r="P29" s="260"/>
      <c r="Q29" s="260"/>
      <c r="R29" s="260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24"/>
    </row>
    <row r="30" spans="1:34">
      <c r="A30" s="259" t="s">
        <v>240</v>
      </c>
      <c r="B30" s="260"/>
      <c r="C30" s="260"/>
      <c r="D30" s="260"/>
      <c r="E30" s="260"/>
      <c r="F30" s="260"/>
      <c r="G30" s="260"/>
      <c r="H30" s="260"/>
      <c r="I30" s="260"/>
      <c r="J30" s="260"/>
      <c r="K30" s="260"/>
      <c r="L30" s="260"/>
      <c r="M30" s="260"/>
      <c r="N30" s="260"/>
      <c r="O30" s="260"/>
      <c r="P30" s="260"/>
      <c r="Q30" s="260"/>
      <c r="R30" s="260"/>
      <c r="S30" s="198" t="s">
        <v>241</v>
      </c>
      <c r="T30" s="198"/>
      <c r="U30" s="198"/>
      <c r="V30" s="198"/>
      <c r="W30" s="198"/>
      <c r="X30" s="198"/>
      <c r="Y30" s="198"/>
      <c r="Z30" s="198"/>
      <c r="AA30" s="198"/>
      <c r="AB30" s="198"/>
      <c r="AC30" s="198"/>
      <c r="AD30" s="198"/>
      <c r="AE30" s="198"/>
      <c r="AF30" s="198"/>
      <c r="AG30" s="198"/>
      <c r="AH30" s="45" t="s">
        <v>33</v>
      </c>
    </row>
    <row r="31" spans="1:34" ht="42" customHeight="1">
      <c r="A31" s="259" t="s">
        <v>242</v>
      </c>
      <c r="B31" s="260"/>
      <c r="C31" s="260"/>
      <c r="D31" s="260"/>
      <c r="E31" s="260"/>
      <c r="F31" s="260"/>
      <c r="G31" s="260"/>
      <c r="H31" s="260"/>
      <c r="I31" s="260"/>
      <c r="J31" s="260"/>
      <c r="K31" s="260"/>
      <c r="L31" s="260"/>
      <c r="M31" s="260"/>
      <c r="N31" s="260"/>
      <c r="O31" s="260"/>
      <c r="P31" s="260"/>
      <c r="Q31" s="260"/>
      <c r="R31" s="260"/>
      <c r="S31" s="198"/>
      <c r="T31" s="198"/>
      <c r="U31" s="198"/>
      <c r="V31" s="198"/>
      <c r="W31" s="198"/>
      <c r="X31" s="198"/>
      <c r="Y31" s="198"/>
      <c r="Z31" s="198"/>
      <c r="AA31" s="198"/>
      <c r="AB31" s="198"/>
      <c r="AC31" s="198"/>
      <c r="AD31" s="198"/>
      <c r="AE31" s="198"/>
      <c r="AF31" s="198"/>
      <c r="AG31" s="198"/>
      <c r="AH31" s="24"/>
    </row>
    <row r="32" spans="1:34">
      <c r="A32" s="259" t="s">
        <v>243</v>
      </c>
      <c r="B32" s="260"/>
      <c r="C32" s="260"/>
      <c r="D32" s="260"/>
      <c r="E32" s="260"/>
      <c r="F32" s="260"/>
      <c r="G32" s="260"/>
      <c r="H32" s="260"/>
      <c r="I32" s="260"/>
      <c r="J32" s="260"/>
      <c r="K32" s="260"/>
      <c r="L32" s="260"/>
      <c r="M32" s="260"/>
      <c r="N32" s="260"/>
      <c r="O32" s="260"/>
      <c r="P32" s="260"/>
      <c r="Q32" s="260"/>
      <c r="R32" s="260"/>
      <c r="S32" s="267" t="s">
        <v>183</v>
      </c>
      <c r="T32" s="198"/>
      <c r="U32" s="198"/>
      <c r="V32" s="198"/>
      <c r="W32" s="198"/>
      <c r="X32" s="198"/>
      <c r="Y32" s="198"/>
      <c r="Z32" s="198"/>
      <c r="AA32" s="198"/>
      <c r="AB32" s="198"/>
      <c r="AC32" s="198"/>
      <c r="AD32" s="198"/>
      <c r="AE32" s="198"/>
      <c r="AF32" s="198"/>
      <c r="AG32" s="198"/>
      <c r="AH32" s="24"/>
    </row>
    <row r="33" spans="1:34" ht="114" customHeight="1">
      <c r="A33" s="259" t="s">
        <v>244</v>
      </c>
      <c r="B33" s="260"/>
      <c r="C33" s="260"/>
      <c r="D33" s="260"/>
      <c r="E33" s="260"/>
      <c r="F33" s="260"/>
      <c r="G33" s="260"/>
      <c r="H33" s="260"/>
      <c r="I33" s="260"/>
      <c r="J33" s="260"/>
      <c r="K33" s="260"/>
      <c r="L33" s="260"/>
      <c r="M33" s="260"/>
      <c r="N33" s="260"/>
      <c r="O33" s="260"/>
      <c r="P33" s="260"/>
      <c r="Q33" s="260"/>
      <c r="R33" s="260"/>
      <c r="S33" s="198"/>
      <c r="T33" s="198"/>
      <c r="U33" s="198"/>
      <c r="V33" s="198"/>
      <c r="W33" s="198"/>
      <c r="X33" s="198"/>
      <c r="Y33" s="198"/>
      <c r="Z33" s="198"/>
      <c r="AA33" s="198"/>
      <c r="AB33" s="198"/>
      <c r="AC33" s="198"/>
      <c r="AD33" s="198"/>
      <c r="AE33" s="198"/>
      <c r="AF33" s="198"/>
      <c r="AG33" s="198"/>
      <c r="AH33" s="24"/>
    </row>
    <row r="34" spans="1:34" ht="43" customHeight="1">
      <c r="A34" s="264" t="s">
        <v>245</v>
      </c>
      <c r="B34" s="260"/>
      <c r="C34" s="260"/>
      <c r="D34" s="260"/>
      <c r="E34" s="260"/>
      <c r="F34" s="260"/>
      <c r="G34" s="260"/>
      <c r="H34" s="260"/>
      <c r="I34" s="260"/>
      <c r="J34" s="260"/>
      <c r="K34" s="260"/>
      <c r="L34" s="260"/>
      <c r="M34" s="260"/>
      <c r="N34" s="260"/>
      <c r="O34" s="260"/>
      <c r="P34" s="260"/>
      <c r="Q34" s="260"/>
      <c r="R34" s="260"/>
      <c r="S34" s="198"/>
      <c r="T34" s="198"/>
      <c r="U34" s="198"/>
      <c r="V34" s="198"/>
      <c r="W34" s="198"/>
      <c r="X34" s="198"/>
      <c r="Y34" s="198"/>
      <c r="Z34" s="198"/>
      <c r="AA34" s="198"/>
      <c r="AB34" s="198"/>
      <c r="AC34" s="198"/>
      <c r="AD34" s="198"/>
      <c r="AE34" s="198"/>
      <c r="AF34" s="198"/>
      <c r="AG34" s="198"/>
      <c r="AH34" s="24"/>
    </row>
    <row r="35" spans="1:34" ht="16" customHeight="1">
      <c r="A35" s="44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24"/>
    </row>
    <row r="36" spans="1:34" ht="16" customHeight="1">
      <c r="A36" s="268" t="s">
        <v>246</v>
      </c>
      <c r="B36" s="269"/>
      <c r="C36" s="269"/>
      <c r="D36" s="269"/>
      <c r="E36" s="269"/>
      <c r="F36" s="269"/>
      <c r="G36" s="269"/>
      <c r="H36" s="269"/>
      <c r="I36" s="269"/>
      <c r="J36" s="269"/>
      <c r="K36" s="269"/>
      <c r="L36" s="269"/>
      <c r="M36" s="269"/>
      <c r="N36" s="269"/>
      <c r="O36" s="269"/>
      <c r="P36" s="269"/>
      <c r="Q36" s="269"/>
      <c r="R36" s="269"/>
      <c r="S36" s="269"/>
      <c r="T36" s="269"/>
      <c r="U36" s="269"/>
      <c r="V36" s="269"/>
      <c r="W36" s="269"/>
      <c r="X36" s="269"/>
      <c r="Y36" s="269"/>
      <c r="Z36" s="269"/>
      <c r="AA36" s="269"/>
      <c r="AB36" s="269"/>
      <c r="AC36" s="269"/>
      <c r="AD36" s="269"/>
      <c r="AE36" s="269"/>
      <c r="AF36" s="269"/>
      <c r="AG36" s="269"/>
      <c r="AH36" s="24"/>
    </row>
    <row r="37" spans="1:34" ht="57" customHeight="1">
      <c r="A37" s="264" t="s">
        <v>247</v>
      </c>
      <c r="B37" s="260"/>
      <c r="C37" s="260"/>
      <c r="D37" s="260"/>
      <c r="E37" s="260"/>
      <c r="F37" s="260"/>
      <c r="G37" s="260"/>
      <c r="H37" s="260"/>
      <c r="I37" s="260"/>
      <c r="J37" s="260"/>
      <c r="K37" s="260"/>
      <c r="L37" s="260"/>
      <c r="M37" s="260"/>
      <c r="N37" s="260"/>
      <c r="O37" s="260"/>
      <c r="P37" s="260"/>
      <c r="Q37" s="260"/>
      <c r="R37" s="260"/>
      <c r="S37" s="198"/>
      <c r="T37" s="198"/>
      <c r="U37" s="198"/>
      <c r="V37" s="198"/>
      <c r="W37" s="198"/>
      <c r="X37" s="198"/>
      <c r="Y37" s="198"/>
      <c r="Z37" s="198"/>
      <c r="AA37" s="198"/>
      <c r="AB37" s="198"/>
      <c r="AC37" s="198"/>
      <c r="AD37" s="198"/>
      <c r="AE37" s="198"/>
      <c r="AF37" s="198"/>
      <c r="AG37" s="198"/>
      <c r="AH37" s="24"/>
    </row>
    <row r="38" spans="1:34" ht="58" customHeight="1">
      <c r="A38" s="264" t="s">
        <v>248</v>
      </c>
      <c r="B38" s="260"/>
      <c r="C38" s="260"/>
      <c r="D38" s="260"/>
      <c r="E38" s="260"/>
      <c r="F38" s="260"/>
      <c r="G38" s="260"/>
      <c r="H38" s="260"/>
      <c r="I38" s="260"/>
      <c r="J38" s="260"/>
      <c r="K38" s="260"/>
      <c r="L38" s="260"/>
      <c r="M38" s="260"/>
      <c r="N38" s="260"/>
      <c r="O38" s="260"/>
      <c r="P38" s="260"/>
      <c r="Q38" s="260"/>
      <c r="R38" s="260"/>
      <c r="S38" s="198"/>
      <c r="T38" s="198"/>
      <c r="U38" s="198"/>
      <c r="V38" s="198"/>
      <c r="W38" s="198"/>
      <c r="X38" s="198"/>
      <c r="Y38" s="198"/>
      <c r="Z38" s="198"/>
      <c r="AA38" s="198"/>
      <c r="AB38" s="198"/>
      <c r="AC38" s="198"/>
      <c r="AD38" s="198"/>
      <c r="AE38" s="198"/>
      <c r="AF38" s="198"/>
      <c r="AG38" s="198"/>
      <c r="AH38" s="24"/>
    </row>
    <row r="39" spans="1:34" ht="83" customHeight="1">
      <c r="A39" s="264" t="s">
        <v>249</v>
      </c>
      <c r="B39" s="260"/>
      <c r="C39" s="260"/>
      <c r="D39" s="260"/>
      <c r="E39" s="260"/>
      <c r="F39" s="260"/>
      <c r="G39" s="260"/>
      <c r="H39" s="260"/>
      <c r="I39" s="260"/>
      <c r="J39" s="260"/>
      <c r="K39" s="260"/>
      <c r="L39" s="260"/>
      <c r="M39" s="260"/>
      <c r="N39" s="260"/>
      <c r="O39" s="260"/>
      <c r="P39" s="260"/>
      <c r="Q39" s="260"/>
      <c r="R39" s="260"/>
      <c r="S39" s="198"/>
      <c r="T39" s="198"/>
      <c r="U39" s="198"/>
      <c r="V39" s="198"/>
      <c r="W39" s="198"/>
      <c r="X39" s="198"/>
      <c r="Y39" s="198"/>
      <c r="Z39" s="198"/>
      <c r="AA39" s="198"/>
      <c r="AB39" s="198"/>
      <c r="AC39" s="198"/>
      <c r="AD39" s="198"/>
      <c r="AE39" s="198"/>
      <c r="AF39" s="198"/>
      <c r="AG39" s="198"/>
      <c r="AH39" s="24"/>
    </row>
    <row r="40" spans="1:34" ht="58" customHeight="1">
      <c r="A40" s="264" t="s">
        <v>250</v>
      </c>
      <c r="B40" s="260"/>
      <c r="C40" s="260"/>
      <c r="D40" s="260"/>
      <c r="E40" s="260"/>
      <c r="F40" s="260"/>
      <c r="G40" s="260"/>
      <c r="H40" s="260"/>
      <c r="I40" s="260"/>
      <c r="J40" s="260"/>
      <c r="K40" s="260"/>
      <c r="L40" s="260"/>
      <c r="M40" s="260"/>
      <c r="N40" s="260"/>
      <c r="O40" s="260"/>
      <c r="P40" s="260"/>
      <c r="Q40" s="260"/>
      <c r="R40" s="260"/>
      <c r="S40" s="198"/>
      <c r="T40" s="198"/>
      <c r="U40" s="198"/>
      <c r="V40" s="198"/>
      <c r="W40" s="198"/>
      <c r="X40" s="198"/>
      <c r="Y40" s="198"/>
      <c r="Z40" s="198"/>
      <c r="AA40" s="198"/>
      <c r="AB40" s="198"/>
      <c r="AC40" s="198"/>
      <c r="AD40" s="198"/>
      <c r="AE40" s="198"/>
      <c r="AF40" s="198"/>
      <c r="AG40" s="198"/>
      <c r="AH40" s="24"/>
    </row>
    <row r="41" spans="1:34" ht="57" customHeight="1">
      <c r="A41" s="264" t="s">
        <v>251</v>
      </c>
      <c r="B41" s="260"/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  <c r="N41" s="260"/>
      <c r="O41" s="260"/>
      <c r="P41" s="260"/>
      <c r="Q41" s="260"/>
      <c r="R41" s="260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98"/>
      <c r="AF41" s="198"/>
      <c r="AG41" s="198"/>
      <c r="AH41" s="24"/>
    </row>
    <row r="42" spans="1:34" ht="29" customHeight="1">
      <c r="A42" s="259" t="s">
        <v>252</v>
      </c>
      <c r="B42" s="260"/>
      <c r="C42" s="260"/>
      <c r="D42" s="260"/>
      <c r="E42" s="260"/>
      <c r="F42" s="260"/>
      <c r="G42" s="260"/>
      <c r="H42" s="260"/>
      <c r="I42" s="260"/>
      <c r="J42" s="260"/>
      <c r="K42" s="260"/>
      <c r="L42" s="260"/>
      <c r="M42" s="260"/>
      <c r="N42" s="260"/>
      <c r="O42" s="260"/>
      <c r="P42" s="260"/>
      <c r="Q42" s="260"/>
      <c r="R42" s="260"/>
      <c r="S42" s="198"/>
      <c r="T42" s="198"/>
      <c r="U42" s="198"/>
      <c r="V42" s="198"/>
      <c r="W42" s="198"/>
      <c r="X42" s="198"/>
      <c r="Y42" s="198"/>
      <c r="Z42" s="198"/>
      <c r="AA42" s="198"/>
      <c r="AB42" s="198"/>
      <c r="AC42" s="198"/>
      <c r="AD42" s="198"/>
      <c r="AE42" s="198"/>
      <c r="AF42" s="198"/>
      <c r="AG42" s="198"/>
      <c r="AH42" s="24"/>
    </row>
    <row r="43" spans="1:34" ht="28" customHeight="1">
      <c r="A43" s="264" t="s">
        <v>253</v>
      </c>
      <c r="B43" s="260"/>
      <c r="C43" s="260"/>
      <c r="D43" s="260"/>
      <c r="E43" s="260"/>
      <c r="F43" s="260"/>
      <c r="G43" s="260"/>
      <c r="H43" s="260"/>
      <c r="I43" s="260"/>
      <c r="J43" s="260"/>
      <c r="K43" s="260"/>
      <c r="L43" s="260"/>
      <c r="M43" s="260"/>
      <c r="N43" s="260"/>
      <c r="O43" s="260"/>
      <c r="P43" s="260"/>
      <c r="Q43" s="260"/>
      <c r="R43" s="260"/>
      <c r="S43" s="198"/>
      <c r="T43" s="198"/>
      <c r="U43" s="198"/>
      <c r="V43" s="198"/>
      <c r="W43" s="198"/>
      <c r="X43" s="198"/>
      <c r="Y43" s="198"/>
      <c r="Z43" s="198"/>
      <c r="AA43" s="198"/>
      <c r="AB43" s="198"/>
      <c r="AC43" s="198"/>
      <c r="AD43" s="198"/>
      <c r="AE43" s="198"/>
      <c r="AF43" s="198"/>
      <c r="AG43" s="198"/>
      <c r="AH43" s="24"/>
    </row>
    <row r="44" spans="1:34" ht="28" customHeight="1">
      <c r="A44" s="264" t="s">
        <v>254</v>
      </c>
      <c r="B44" s="260"/>
      <c r="C44" s="260"/>
      <c r="D44" s="260"/>
      <c r="E44" s="260"/>
      <c r="F44" s="260"/>
      <c r="G44" s="260"/>
      <c r="H44" s="260"/>
      <c r="I44" s="260"/>
      <c r="J44" s="260"/>
      <c r="K44" s="260"/>
      <c r="L44" s="260"/>
      <c r="M44" s="260"/>
      <c r="N44" s="260"/>
      <c r="O44" s="260"/>
      <c r="P44" s="260"/>
      <c r="Q44" s="260"/>
      <c r="R44" s="260"/>
      <c r="S44" s="198"/>
      <c r="T44" s="198"/>
      <c r="U44" s="198"/>
      <c r="V44" s="198"/>
      <c r="W44" s="198"/>
      <c r="X44" s="198"/>
      <c r="Y44" s="198"/>
      <c r="Z44" s="198"/>
      <c r="AA44" s="198"/>
      <c r="AB44" s="198"/>
      <c r="AC44" s="198"/>
      <c r="AD44" s="198"/>
      <c r="AE44" s="198"/>
      <c r="AF44" s="198"/>
      <c r="AG44" s="198"/>
      <c r="AH44" s="24"/>
    </row>
    <row r="45" spans="1:34" ht="29" customHeight="1">
      <c r="A45" s="264" t="s">
        <v>255</v>
      </c>
      <c r="B45" s="260"/>
      <c r="C45" s="260"/>
      <c r="D45" s="260"/>
      <c r="E45" s="260"/>
      <c r="F45" s="260"/>
      <c r="G45" s="260"/>
      <c r="H45" s="260"/>
      <c r="I45" s="260"/>
      <c r="J45" s="260"/>
      <c r="K45" s="260"/>
      <c r="L45" s="260"/>
      <c r="M45" s="260"/>
      <c r="N45" s="260"/>
      <c r="O45" s="260"/>
      <c r="P45" s="260"/>
      <c r="Q45" s="260"/>
      <c r="R45" s="260"/>
      <c r="S45" s="198"/>
      <c r="T45" s="198"/>
      <c r="U45" s="198"/>
      <c r="V45" s="198"/>
      <c r="W45" s="198"/>
      <c r="X45" s="198"/>
      <c r="Y45" s="198"/>
      <c r="Z45" s="198"/>
      <c r="AA45" s="198"/>
      <c r="AB45" s="198"/>
      <c r="AC45" s="198"/>
      <c r="AD45" s="198"/>
      <c r="AE45" s="198"/>
      <c r="AF45" s="198"/>
      <c r="AG45" s="198"/>
      <c r="AH45" s="24"/>
    </row>
    <row r="46" spans="1:34" ht="60" customHeight="1">
      <c r="A46" s="264" t="s">
        <v>256</v>
      </c>
      <c r="B46" s="260"/>
      <c r="C46" s="260"/>
      <c r="D46" s="260"/>
      <c r="E46" s="260"/>
      <c r="F46" s="260"/>
      <c r="G46" s="260"/>
      <c r="H46" s="260"/>
      <c r="I46" s="260"/>
      <c r="J46" s="260"/>
      <c r="K46" s="260"/>
      <c r="L46" s="260"/>
      <c r="M46" s="260"/>
      <c r="N46" s="260"/>
      <c r="O46" s="260"/>
      <c r="P46" s="260"/>
      <c r="Q46" s="260"/>
      <c r="R46" s="260"/>
      <c r="S46" s="198"/>
      <c r="T46" s="198"/>
      <c r="U46" s="198"/>
      <c r="V46" s="198"/>
      <c r="W46" s="198"/>
      <c r="X46" s="198"/>
      <c r="Y46" s="198"/>
      <c r="Z46" s="198"/>
      <c r="AA46" s="198"/>
      <c r="AB46" s="198"/>
      <c r="AC46" s="198"/>
      <c r="AD46" s="198"/>
      <c r="AE46" s="198"/>
      <c r="AF46" s="198"/>
      <c r="AG46" s="198"/>
      <c r="AH46" s="24"/>
    </row>
    <row r="47" spans="1:34">
      <c r="A47" s="42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24"/>
    </row>
    <row r="48" spans="1:34">
      <c r="A48" s="42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24"/>
    </row>
    <row r="49" spans="1:34">
      <c r="A49" s="268" t="s">
        <v>9</v>
      </c>
      <c r="B49" s="269"/>
      <c r="C49" s="269"/>
      <c r="D49" s="269"/>
      <c r="E49" s="269"/>
      <c r="F49" s="269"/>
      <c r="G49" s="269"/>
      <c r="H49" s="269"/>
      <c r="I49" s="269"/>
      <c r="J49" s="269"/>
      <c r="K49" s="269"/>
      <c r="L49" s="269"/>
      <c r="M49" s="269"/>
      <c r="N49" s="269"/>
      <c r="O49" s="269"/>
      <c r="P49" s="269"/>
      <c r="Q49" s="269"/>
      <c r="R49" s="269"/>
      <c r="S49" s="269"/>
      <c r="T49" s="269"/>
      <c r="U49" s="269"/>
      <c r="V49" s="269"/>
      <c r="W49" s="269"/>
      <c r="X49" s="269"/>
      <c r="Y49" s="269"/>
      <c r="Z49" s="269"/>
      <c r="AA49" s="269"/>
      <c r="AB49" s="269"/>
      <c r="AC49" s="269"/>
      <c r="AD49" s="269"/>
      <c r="AE49" s="269"/>
      <c r="AF49" s="269"/>
      <c r="AG49" s="269"/>
      <c r="AH49" s="24"/>
    </row>
    <row r="50" spans="1:34" ht="29" customHeight="1">
      <c r="A50" s="259" t="s">
        <v>257</v>
      </c>
      <c r="B50" s="260"/>
      <c r="C50" s="260"/>
      <c r="D50" s="260"/>
      <c r="E50" s="260"/>
      <c r="F50" s="260"/>
      <c r="G50" s="260"/>
      <c r="H50" s="260"/>
      <c r="I50" s="260"/>
      <c r="J50" s="260"/>
      <c r="K50" s="260"/>
      <c r="L50" s="260"/>
      <c r="M50" s="260"/>
      <c r="N50" s="260"/>
      <c r="O50" s="260"/>
      <c r="P50" s="260"/>
      <c r="Q50" s="260"/>
      <c r="R50" s="260"/>
      <c r="S50" s="198"/>
      <c r="T50" s="198"/>
      <c r="U50" s="198"/>
      <c r="V50" s="198"/>
      <c r="W50" s="198"/>
      <c r="X50" s="198"/>
      <c r="Y50" s="198"/>
      <c r="Z50" s="198"/>
      <c r="AA50" s="198"/>
      <c r="AB50" s="198"/>
      <c r="AC50" s="198"/>
      <c r="AD50" s="198"/>
      <c r="AE50" s="198"/>
      <c r="AF50" s="198"/>
      <c r="AG50" s="198"/>
      <c r="AH50" s="24"/>
    </row>
    <row r="51" spans="1:34" ht="86" customHeight="1">
      <c r="A51" s="264" t="s">
        <v>258</v>
      </c>
      <c r="B51" s="260"/>
      <c r="C51" s="260"/>
      <c r="D51" s="260"/>
      <c r="E51" s="260"/>
      <c r="F51" s="260"/>
      <c r="G51" s="260"/>
      <c r="H51" s="260"/>
      <c r="I51" s="260"/>
      <c r="J51" s="260"/>
      <c r="K51" s="260"/>
      <c r="L51" s="260"/>
      <c r="M51" s="260"/>
      <c r="N51" s="260"/>
      <c r="O51" s="260"/>
      <c r="P51" s="260"/>
      <c r="Q51" s="260"/>
      <c r="R51" s="260"/>
      <c r="S51" s="198"/>
      <c r="T51" s="198"/>
      <c r="U51" s="198"/>
      <c r="V51" s="198"/>
      <c r="W51" s="198"/>
      <c r="X51" s="198"/>
      <c r="Y51" s="198"/>
      <c r="Z51" s="198"/>
      <c r="AA51" s="198"/>
      <c r="AB51" s="198"/>
      <c r="AC51" s="198"/>
      <c r="AD51" s="198"/>
      <c r="AE51" s="198"/>
      <c r="AF51" s="198"/>
      <c r="AG51" s="198"/>
      <c r="AH51" s="24"/>
    </row>
    <row r="52" spans="1:34">
      <c r="A52" s="259" t="s">
        <v>259</v>
      </c>
      <c r="B52" s="260"/>
      <c r="C52" s="260"/>
      <c r="D52" s="260"/>
      <c r="E52" s="260"/>
      <c r="F52" s="260"/>
      <c r="G52" s="260"/>
      <c r="H52" s="260"/>
      <c r="I52" s="260"/>
      <c r="J52" s="260"/>
      <c r="K52" s="260"/>
      <c r="L52" s="260"/>
      <c r="M52" s="260"/>
      <c r="N52" s="260"/>
      <c r="O52" s="260"/>
      <c r="P52" s="260"/>
      <c r="Q52" s="260"/>
      <c r="R52" s="260"/>
      <c r="S52" s="198"/>
      <c r="T52" s="198"/>
      <c r="U52" s="198"/>
      <c r="V52" s="198"/>
      <c r="W52" s="198"/>
      <c r="X52" s="198"/>
      <c r="Y52" s="198"/>
      <c r="Z52" s="198"/>
      <c r="AA52" s="198"/>
      <c r="AB52" s="198"/>
      <c r="AC52" s="198"/>
      <c r="AD52" s="198"/>
      <c r="AE52" s="198"/>
      <c r="AF52" s="198"/>
      <c r="AG52" s="198"/>
      <c r="AH52" s="45" t="s">
        <v>33</v>
      </c>
    </row>
    <row r="53" spans="1:34" ht="57" customHeight="1">
      <c r="A53" s="264" t="s">
        <v>260</v>
      </c>
      <c r="B53" s="260"/>
      <c r="C53" s="260"/>
      <c r="D53" s="260"/>
      <c r="E53" s="260"/>
      <c r="F53" s="260"/>
      <c r="G53" s="260"/>
      <c r="H53" s="260"/>
      <c r="I53" s="260"/>
      <c r="J53" s="260"/>
      <c r="K53" s="260"/>
      <c r="L53" s="260"/>
      <c r="M53" s="260"/>
      <c r="N53" s="260"/>
      <c r="O53" s="260"/>
      <c r="P53" s="260"/>
      <c r="Q53" s="260"/>
      <c r="R53" s="260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8"/>
      <c r="AE53" s="198"/>
      <c r="AF53" s="198"/>
      <c r="AG53" s="198"/>
      <c r="AH53" s="24"/>
    </row>
    <row r="54" spans="1:34">
      <c r="A54" s="259" t="s">
        <v>261</v>
      </c>
      <c r="B54" s="260"/>
      <c r="C54" s="260"/>
      <c r="D54" s="260"/>
      <c r="E54" s="260"/>
      <c r="F54" s="260"/>
      <c r="G54" s="260"/>
      <c r="H54" s="260"/>
      <c r="I54" s="260"/>
      <c r="J54" s="260"/>
      <c r="K54" s="260"/>
      <c r="L54" s="260"/>
      <c r="M54" s="260"/>
      <c r="N54" s="260"/>
      <c r="O54" s="260"/>
      <c r="P54" s="260"/>
      <c r="Q54" s="260"/>
      <c r="R54" s="260"/>
      <c r="S54" s="198"/>
      <c r="T54" s="198"/>
      <c r="U54" s="198"/>
      <c r="V54" s="198"/>
      <c r="W54" s="198"/>
      <c r="X54" s="198"/>
      <c r="Y54" s="198"/>
      <c r="Z54" s="198"/>
      <c r="AA54" s="198"/>
      <c r="AB54" s="198"/>
      <c r="AC54" s="198"/>
      <c r="AD54" s="198"/>
      <c r="AE54" s="198"/>
      <c r="AF54" s="198"/>
      <c r="AG54" s="198"/>
      <c r="AH54" s="45" t="s">
        <v>33</v>
      </c>
    </row>
    <row r="55" spans="1:34">
      <c r="A55" s="259" t="s">
        <v>262</v>
      </c>
      <c r="B55" s="260"/>
      <c r="C55" s="260"/>
      <c r="D55" s="260"/>
      <c r="E55" s="260"/>
      <c r="F55" s="260"/>
      <c r="G55" s="260"/>
      <c r="H55" s="260"/>
      <c r="I55" s="260"/>
      <c r="J55" s="260"/>
      <c r="K55" s="260"/>
      <c r="L55" s="260"/>
      <c r="M55" s="260"/>
      <c r="N55" s="260"/>
      <c r="O55" s="260"/>
      <c r="P55" s="260"/>
      <c r="Q55" s="260"/>
      <c r="R55" s="260"/>
      <c r="S55" s="198"/>
      <c r="T55" s="198"/>
      <c r="U55" s="198"/>
      <c r="V55" s="198"/>
      <c r="W55" s="198"/>
      <c r="X55" s="198"/>
      <c r="Y55" s="198"/>
      <c r="Z55" s="198"/>
      <c r="AA55" s="198"/>
      <c r="AB55" s="198"/>
      <c r="AC55" s="198"/>
      <c r="AD55" s="198"/>
      <c r="AE55" s="198"/>
      <c r="AF55" s="198"/>
      <c r="AG55" s="198"/>
      <c r="AH55" s="45" t="s">
        <v>33</v>
      </c>
    </row>
    <row r="56" spans="1:34">
      <c r="A56" s="259" t="s">
        <v>263</v>
      </c>
      <c r="B56" s="260"/>
      <c r="C56" s="260"/>
      <c r="D56" s="260"/>
      <c r="E56" s="260"/>
      <c r="F56" s="260"/>
      <c r="G56" s="260"/>
      <c r="H56" s="260"/>
      <c r="I56" s="260"/>
      <c r="J56" s="260"/>
      <c r="K56" s="260"/>
      <c r="L56" s="260"/>
      <c r="M56" s="260"/>
      <c r="N56" s="260"/>
      <c r="O56" s="260"/>
      <c r="P56" s="260"/>
      <c r="Q56" s="260"/>
      <c r="R56" s="260"/>
      <c r="S56" s="198"/>
      <c r="T56" s="198"/>
      <c r="U56" s="198"/>
      <c r="V56" s="198"/>
      <c r="W56" s="198"/>
      <c r="X56" s="198"/>
      <c r="Y56" s="198"/>
      <c r="Z56" s="198"/>
      <c r="AA56" s="198"/>
      <c r="AB56" s="198"/>
      <c r="AC56" s="198"/>
      <c r="AD56" s="198"/>
      <c r="AE56" s="198"/>
      <c r="AF56" s="198"/>
      <c r="AG56" s="198"/>
      <c r="AH56" s="24"/>
    </row>
    <row r="57" spans="1:34">
      <c r="A57" s="259" t="s">
        <v>264</v>
      </c>
      <c r="B57" s="260"/>
      <c r="C57" s="260"/>
      <c r="D57" s="260"/>
      <c r="E57" s="260"/>
      <c r="F57" s="260"/>
      <c r="G57" s="260"/>
      <c r="H57" s="260"/>
      <c r="I57" s="260"/>
      <c r="J57" s="260"/>
      <c r="K57" s="260"/>
      <c r="L57" s="260"/>
      <c r="M57" s="260"/>
      <c r="N57" s="260"/>
      <c r="O57" s="260"/>
      <c r="P57" s="260"/>
      <c r="Q57" s="260"/>
      <c r="R57" s="260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24"/>
    </row>
    <row r="58" spans="1:34">
      <c r="A58" s="259" t="s">
        <v>265</v>
      </c>
      <c r="B58" s="260"/>
      <c r="C58" s="260"/>
      <c r="D58" s="260"/>
      <c r="E58" s="260"/>
      <c r="F58" s="260"/>
      <c r="G58" s="260"/>
      <c r="H58" s="260"/>
      <c r="I58" s="260"/>
      <c r="J58" s="260"/>
      <c r="K58" s="260"/>
      <c r="L58" s="260"/>
      <c r="M58" s="260"/>
      <c r="N58" s="260"/>
      <c r="O58" s="260"/>
      <c r="P58" s="260"/>
      <c r="Q58" s="260"/>
      <c r="R58" s="260"/>
      <c r="S58" s="198"/>
      <c r="T58" s="198"/>
      <c r="U58" s="198"/>
      <c r="V58" s="198"/>
      <c r="W58" s="198"/>
      <c r="X58" s="198"/>
      <c r="Y58" s="198"/>
      <c r="Z58" s="198"/>
      <c r="AA58" s="198"/>
      <c r="AB58" s="198"/>
      <c r="AC58" s="198"/>
      <c r="AD58" s="198"/>
      <c r="AE58" s="198"/>
      <c r="AF58" s="198"/>
      <c r="AG58" s="198"/>
      <c r="AH58" s="24"/>
    </row>
    <row r="59" spans="1:34">
      <c r="A59" s="259" t="s">
        <v>266</v>
      </c>
      <c r="B59" s="260"/>
      <c r="C59" s="260"/>
      <c r="D59" s="260"/>
      <c r="E59" s="260"/>
      <c r="F59" s="260"/>
      <c r="G59" s="260"/>
      <c r="H59" s="260"/>
      <c r="I59" s="260"/>
      <c r="J59" s="260"/>
      <c r="K59" s="260"/>
      <c r="L59" s="260"/>
      <c r="M59" s="260"/>
      <c r="N59" s="260"/>
      <c r="O59" s="260"/>
      <c r="P59" s="260"/>
      <c r="Q59" s="260"/>
      <c r="R59" s="260"/>
      <c r="S59" s="198"/>
      <c r="T59" s="198"/>
      <c r="U59" s="198"/>
      <c r="V59" s="198"/>
      <c r="W59" s="198"/>
      <c r="X59" s="198"/>
      <c r="Y59" s="198"/>
      <c r="Z59" s="198"/>
      <c r="AA59" s="198"/>
      <c r="AB59" s="198"/>
      <c r="AC59" s="198"/>
      <c r="AD59" s="198"/>
      <c r="AE59" s="198"/>
      <c r="AF59" s="198"/>
      <c r="AG59" s="198"/>
      <c r="AH59" s="24"/>
    </row>
    <row r="60" spans="1:34" ht="70" customHeight="1">
      <c r="A60" s="264" t="s">
        <v>267</v>
      </c>
      <c r="B60" s="260"/>
      <c r="C60" s="260"/>
      <c r="D60" s="260"/>
      <c r="E60" s="260"/>
      <c r="F60" s="260"/>
      <c r="G60" s="260"/>
      <c r="H60" s="260"/>
      <c r="I60" s="260"/>
      <c r="J60" s="260"/>
      <c r="K60" s="260"/>
      <c r="L60" s="260"/>
      <c r="M60" s="260"/>
      <c r="N60" s="260"/>
      <c r="O60" s="260"/>
      <c r="P60" s="260"/>
      <c r="Q60" s="260"/>
      <c r="R60" s="260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8"/>
      <c r="AF60" s="198"/>
      <c r="AG60" s="198"/>
      <c r="AH60" s="24"/>
    </row>
    <row r="61" spans="1:34" ht="73" customHeight="1">
      <c r="A61" s="264" t="s">
        <v>268</v>
      </c>
      <c r="B61" s="260"/>
      <c r="C61" s="260"/>
      <c r="D61" s="260"/>
      <c r="E61" s="260"/>
      <c r="F61" s="260"/>
      <c r="G61" s="260"/>
      <c r="H61" s="260"/>
      <c r="I61" s="260"/>
      <c r="J61" s="260"/>
      <c r="K61" s="260"/>
      <c r="L61" s="260"/>
      <c r="M61" s="260"/>
      <c r="N61" s="260"/>
      <c r="O61" s="260"/>
      <c r="P61" s="260"/>
      <c r="Q61" s="260"/>
      <c r="R61" s="260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8"/>
      <c r="AF61" s="198"/>
      <c r="AG61" s="198"/>
      <c r="AH61" s="24"/>
    </row>
    <row r="62" spans="1:34" ht="56" customHeight="1">
      <c r="A62" s="264" t="s">
        <v>269</v>
      </c>
      <c r="B62" s="260"/>
      <c r="C62" s="260"/>
      <c r="D62" s="260"/>
      <c r="E62" s="260"/>
      <c r="F62" s="260"/>
      <c r="G62" s="260"/>
      <c r="H62" s="260"/>
      <c r="I62" s="260"/>
      <c r="J62" s="260"/>
      <c r="K62" s="260"/>
      <c r="L62" s="260"/>
      <c r="M62" s="260"/>
      <c r="N62" s="260"/>
      <c r="O62" s="260"/>
      <c r="P62" s="260"/>
      <c r="Q62" s="260"/>
      <c r="R62" s="260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8"/>
      <c r="AF62" s="198"/>
      <c r="AG62" s="198"/>
      <c r="AH62" s="24"/>
    </row>
    <row r="63" spans="1:34" ht="42" customHeight="1">
      <c r="A63" s="264" t="s">
        <v>270</v>
      </c>
      <c r="B63" s="260"/>
      <c r="C63" s="260"/>
      <c r="D63" s="260"/>
      <c r="E63" s="260"/>
      <c r="F63" s="260"/>
      <c r="G63" s="260"/>
      <c r="H63" s="260"/>
      <c r="I63" s="260"/>
      <c r="J63" s="260"/>
      <c r="K63" s="260"/>
      <c r="L63" s="260"/>
      <c r="M63" s="260"/>
      <c r="N63" s="260"/>
      <c r="O63" s="260"/>
      <c r="P63" s="260"/>
      <c r="Q63" s="260"/>
      <c r="R63" s="260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24"/>
    </row>
    <row r="64" spans="1:34">
      <c r="A64" s="259" t="s">
        <v>271</v>
      </c>
      <c r="B64" s="260"/>
      <c r="C64" s="260"/>
      <c r="D64" s="260"/>
      <c r="E64" s="260"/>
      <c r="F64" s="260"/>
      <c r="G64" s="260"/>
      <c r="H64" s="260"/>
      <c r="I64" s="260"/>
      <c r="J64" s="260"/>
      <c r="K64" s="260"/>
      <c r="L64" s="260"/>
      <c r="M64" s="260"/>
      <c r="N64" s="260"/>
      <c r="O64" s="260"/>
      <c r="P64" s="260"/>
      <c r="Q64" s="260"/>
      <c r="R64" s="260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24"/>
    </row>
    <row r="65" spans="1:34" ht="58" customHeight="1">
      <c r="A65" s="264" t="s">
        <v>272</v>
      </c>
      <c r="B65" s="260"/>
      <c r="C65" s="260"/>
      <c r="D65" s="260"/>
      <c r="E65" s="260"/>
      <c r="F65" s="260"/>
      <c r="G65" s="260"/>
      <c r="H65" s="260"/>
      <c r="I65" s="260"/>
      <c r="J65" s="260"/>
      <c r="K65" s="260"/>
      <c r="L65" s="260"/>
      <c r="M65" s="260"/>
      <c r="N65" s="260"/>
      <c r="O65" s="260"/>
      <c r="P65" s="260"/>
      <c r="Q65" s="260"/>
      <c r="R65" s="260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24"/>
    </row>
    <row r="66" spans="1:34" ht="57" customHeight="1">
      <c r="A66" s="259" t="s">
        <v>273</v>
      </c>
      <c r="B66" s="260"/>
      <c r="C66" s="260"/>
      <c r="D66" s="260"/>
      <c r="E66" s="260"/>
      <c r="F66" s="260"/>
      <c r="G66" s="260"/>
      <c r="H66" s="260"/>
      <c r="I66" s="260"/>
      <c r="J66" s="260"/>
      <c r="K66" s="260"/>
      <c r="L66" s="260"/>
      <c r="M66" s="260"/>
      <c r="N66" s="260"/>
      <c r="O66" s="260"/>
      <c r="P66" s="260"/>
      <c r="Q66" s="260"/>
      <c r="R66" s="260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24"/>
    </row>
    <row r="67" spans="1:34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24"/>
    </row>
    <row r="68" spans="1:34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24"/>
    </row>
    <row r="69" spans="1:34">
      <c r="A69" s="19"/>
      <c r="B69" s="270" t="s">
        <v>274</v>
      </c>
      <c r="C69" s="271"/>
      <c r="D69" s="271"/>
      <c r="E69" s="271"/>
      <c r="F69" s="272"/>
      <c r="G69" s="19"/>
      <c r="H69" s="270" t="s">
        <v>275</v>
      </c>
      <c r="I69" s="271"/>
      <c r="J69" s="271"/>
      <c r="K69" s="271"/>
      <c r="L69" s="272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24"/>
    </row>
    <row r="70" spans="1:34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5"/>
    </row>
  </sheetData>
  <mergeCells count="122">
    <mergeCell ref="A63:R63"/>
    <mergeCell ref="S63:AG63"/>
    <mergeCell ref="A64:R64"/>
    <mergeCell ref="S64:AG64"/>
    <mergeCell ref="A65:R65"/>
    <mergeCell ref="S65:AG65"/>
    <mergeCell ref="A66:R66"/>
    <mergeCell ref="S66:AG66"/>
    <mergeCell ref="B69:F69"/>
    <mergeCell ref="H69:L69"/>
    <mergeCell ref="A58:R58"/>
    <mergeCell ref="S58:AG58"/>
    <mergeCell ref="A59:R59"/>
    <mergeCell ref="S59:AG59"/>
    <mergeCell ref="A60:R60"/>
    <mergeCell ref="S60:AG60"/>
    <mergeCell ref="A61:R61"/>
    <mergeCell ref="S61:AG61"/>
    <mergeCell ref="A62:R62"/>
    <mergeCell ref="S62:AG62"/>
    <mergeCell ref="A53:R53"/>
    <mergeCell ref="S53:AG53"/>
    <mergeCell ref="A54:R54"/>
    <mergeCell ref="S54:AG54"/>
    <mergeCell ref="A55:R55"/>
    <mergeCell ref="S55:AG55"/>
    <mergeCell ref="A56:R56"/>
    <mergeCell ref="S56:AG56"/>
    <mergeCell ref="A57:R57"/>
    <mergeCell ref="S57:AG57"/>
    <mergeCell ref="A46:R46"/>
    <mergeCell ref="S46:AG46"/>
    <mergeCell ref="A49:AG49"/>
    <mergeCell ref="A50:R50"/>
    <mergeCell ref="S50:AG50"/>
    <mergeCell ref="A51:R51"/>
    <mergeCell ref="S51:AG51"/>
    <mergeCell ref="A52:R52"/>
    <mergeCell ref="S52:AG52"/>
    <mergeCell ref="A41:R41"/>
    <mergeCell ref="S41:AG41"/>
    <mergeCell ref="A42:R42"/>
    <mergeCell ref="S42:AG42"/>
    <mergeCell ref="A43:R43"/>
    <mergeCell ref="S43:AG43"/>
    <mergeCell ref="A44:R44"/>
    <mergeCell ref="S44:AG44"/>
    <mergeCell ref="A45:R45"/>
    <mergeCell ref="S45:AG45"/>
    <mergeCell ref="A36:AG36"/>
    <mergeCell ref="A37:R37"/>
    <mergeCell ref="S37:AG37"/>
    <mergeCell ref="A38:R38"/>
    <mergeCell ref="S38:AG38"/>
    <mergeCell ref="A39:R39"/>
    <mergeCell ref="S39:AG39"/>
    <mergeCell ref="A40:R40"/>
    <mergeCell ref="S40:AG40"/>
    <mergeCell ref="A30:R30"/>
    <mergeCell ref="S30:AG30"/>
    <mergeCell ref="A31:R31"/>
    <mergeCell ref="S31:AG31"/>
    <mergeCell ref="A32:R32"/>
    <mergeCell ref="S32:AG32"/>
    <mergeCell ref="A33:R33"/>
    <mergeCell ref="S33:AG33"/>
    <mergeCell ref="A34:R34"/>
    <mergeCell ref="S34:AG34"/>
    <mergeCell ref="A25:R25"/>
    <mergeCell ref="S25:AG25"/>
    <mergeCell ref="A26:R26"/>
    <mergeCell ref="S26:AG26"/>
    <mergeCell ref="A27:R27"/>
    <mergeCell ref="S27:AG27"/>
    <mergeCell ref="A28:R28"/>
    <mergeCell ref="S28:AG28"/>
    <mergeCell ref="A29:R29"/>
    <mergeCell ref="S29:AG29"/>
    <mergeCell ref="A20:R20"/>
    <mergeCell ref="S20:AG20"/>
    <mergeCell ref="A21:R21"/>
    <mergeCell ref="S21:AG21"/>
    <mergeCell ref="A22:R22"/>
    <mergeCell ref="S22:AG22"/>
    <mergeCell ref="A23:R23"/>
    <mergeCell ref="S23:AG23"/>
    <mergeCell ref="A24:R24"/>
    <mergeCell ref="S24:AG24"/>
    <mergeCell ref="A15:R15"/>
    <mergeCell ref="S15:AG15"/>
    <mergeCell ref="A16:R16"/>
    <mergeCell ref="S16:AG16"/>
    <mergeCell ref="A17:R17"/>
    <mergeCell ref="S17:AG17"/>
    <mergeCell ref="A18:R18"/>
    <mergeCell ref="S18:AG18"/>
    <mergeCell ref="A19:R19"/>
    <mergeCell ref="S19:AG19"/>
    <mergeCell ref="A10:R10"/>
    <mergeCell ref="S10:AG10"/>
    <mergeCell ref="A11:R11"/>
    <mergeCell ref="S11:AG11"/>
    <mergeCell ref="A12:R12"/>
    <mergeCell ref="S12:AG12"/>
    <mergeCell ref="A13:R13"/>
    <mergeCell ref="S13:AG13"/>
    <mergeCell ref="A14:R14"/>
    <mergeCell ref="S14:AG14"/>
    <mergeCell ref="A1:AG1"/>
    <mergeCell ref="B2:AD2"/>
    <mergeCell ref="A6:AG6"/>
    <mergeCell ref="A7:R7"/>
    <mergeCell ref="S7:AG7"/>
    <mergeCell ref="A8:R8"/>
    <mergeCell ref="S8:AG8"/>
    <mergeCell ref="A9:R9"/>
    <mergeCell ref="S9:AG9"/>
    <mergeCell ref="B3:H4"/>
    <mergeCell ref="J3:P4"/>
    <mergeCell ref="R3:V4"/>
    <mergeCell ref="X3:AB4"/>
    <mergeCell ref="AD3:AH4"/>
  </mergeCells>
  <hyperlinks>
    <hyperlink ref="S32" r:id="rId1" xr:uid="{00000000-0004-0000-0500-000000000000}"/>
  </hyperlinks>
  <pageMargins left="0.75" right="0.75" top="1" bottom="1" header="0.5" footer="0.5"/>
  <pageSetup paperSize="9" firstPageNumber="4294967295" orientation="portrait" useFirstPageNumber="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H47"/>
  <sheetViews>
    <sheetView topLeftCell="A21" workbookViewId="0">
      <selection activeCell="AK31" sqref="AK31"/>
    </sheetView>
  </sheetViews>
  <sheetFormatPr defaultColWidth="8.90625" defaultRowHeight="14.5"/>
  <cols>
    <col min="1" max="1" width="3.1796875" customWidth="1"/>
    <col min="2" max="2" width="2.90625" customWidth="1"/>
    <col min="3" max="22" width="3" customWidth="1"/>
    <col min="23" max="23" width="2.6328125" customWidth="1"/>
    <col min="24" max="25" width="3" customWidth="1"/>
    <col min="26" max="26" width="3.08984375" customWidth="1"/>
    <col min="27" max="27" width="3.36328125" customWidth="1"/>
    <col min="28" max="28" width="2.81640625" customWidth="1"/>
    <col min="29" max="29" width="4" customWidth="1"/>
    <col min="30" max="30" width="2.90625" customWidth="1"/>
    <col min="31" max="31" width="3.08984375" customWidth="1"/>
    <col min="32" max="32" width="3" customWidth="1"/>
    <col min="33" max="33" width="3.08984375" customWidth="1"/>
  </cols>
  <sheetData>
    <row r="1" spans="1:34">
      <c r="A1" s="256" t="s">
        <v>155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3"/>
    </row>
    <row r="2" spans="1:34">
      <c r="A2" s="5"/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14"/>
      <c r="AF2" s="14"/>
      <c r="AG2" s="14"/>
      <c r="AH2" s="24"/>
    </row>
    <row r="3" spans="1:34">
      <c r="A3" s="7"/>
      <c r="B3" s="273" t="s">
        <v>156</v>
      </c>
      <c r="C3" s="273"/>
      <c r="D3" s="273"/>
      <c r="E3" s="273"/>
      <c r="F3" s="273"/>
      <c r="G3" s="273"/>
      <c r="H3" s="273"/>
      <c r="I3" s="7"/>
      <c r="J3" s="250" t="s">
        <v>157</v>
      </c>
      <c r="K3" s="250"/>
      <c r="L3" s="250"/>
      <c r="M3" s="250"/>
      <c r="N3" s="250"/>
      <c r="O3" s="250"/>
      <c r="P3" s="251"/>
      <c r="Q3" s="20"/>
      <c r="R3" s="274" t="s">
        <v>158</v>
      </c>
      <c r="S3" s="274"/>
      <c r="T3" s="274"/>
      <c r="U3" s="274"/>
      <c r="V3" s="275"/>
      <c r="W3" s="7"/>
      <c r="X3" s="250" t="s">
        <v>159</v>
      </c>
      <c r="Y3" s="250"/>
      <c r="Z3" s="250"/>
      <c r="AA3" s="250"/>
      <c r="AB3" s="251"/>
      <c r="AC3" s="7"/>
      <c r="AD3" s="250" t="s">
        <v>160</v>
      </c>
      <c r="AE3" s="250"/>
      <c r="AF3" s="250"/>
      <c r="AG3" s="250"/>
      <c r="AH3" s="251"/>
    </row>
    <row r="4" spans="1:34">
      <c r="A4" s="8"/>
      <c r="B4" s="273"/>
      <c r="C4" s="273"/>
      <c r="D4" s="273"/>
      <c r="E4" s="273"/>
      <c r="F4" s="273"/>
      <c r="G4" s="273"/>
      <c r="H4" s="273"/>
      <c r="I4" s="8"/>
      <c r="J4" s="252"/>
      <c r="K4" s="252"/>
      <c r="L4" s="252"/>
      <c r="M4" s="252"/>
      <c r="N4" s="252"/>
      <c r="O4" s="252"/>
      <c r="P4" s="253"/>
      <c r="Q4" s="21"/>
      <c r="R4" s="276"/>
      <c r="S4" s="276"/>
      <c r="T4" s="276"/>
      <c r="U4" s="276"/>
      <c r="V4" s="277"/>
      <c r="W4" s="8"/>
      <c r="X4" s="252"/>
      <c r="Y4" s="252"/>
      <c r="Z4" s="252"/>
      <c r="AA4" s="252"/>
      <c r="AB4" s="253"/>
      <c r="AC4" s="8"/>
      <c r="AD4" s="252"/>
      <c r="AE4" s="252"/>
      <c r="AF4" s="252"/>
      <c r="AG4" s="252"/>
      <c r="AH4" s="253"/>
    </row>
    <row r="5" spans="1:34">
      <c r="A5" s="26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9"/>
      <c r="Y5" s="29"/>
      <c r="Z5" s="29"/>
      <c r="AA5" s="27"/>
      <c r="AB5" s="27"/>
      <c r="AC5" s="27"/>
      <c r="AD5" s="27"/>
      <c r="AE5" s="27"/>
      <c r="AF5" s="27"/>
      <c r="AG5" s="27"/>
      <c r="AH5" s="24"/>
    </row>
    <row r="6" spans="1:34">
      <c r="A6" s="282" t="s">
        <v>276</v>
      </c>
      <c r="B6" s="283"/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  <c r="P6" s="41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27"/>
      <c r="AH6" s="24"/>
    </row>
    <row r="7" spans="1:34">
      <c r="A7" s="288" t="s">
        <v>277</v>
      </c>
      <c r="B7" s="288"/>
      <c r="C7" s="288"/>
      <c r="D7" s="288"/>
      <c r="E7" s="288"/>
      <c r="F7" s="288"/>
      <c r="G7" s="288"/>
      <c r="H7" s="288"/>
      <c r="I7" s="288" t="s">
        <v>278</v>
      </c>
      <c r="J7" s="243"/>
      <c r="K7" s="243"/>
      <c r="L7" s="243"/>
      <c r="M7" s="243"/>
      <c r="N7" s="243"/>
      <c r="O7" s="243"/>
      <c r="P7" s="288" t="s">
        <v>279</v>
      </c>
      <c r="Q7" s="243"/>
      <c r="R7" s="243"/>
      <c r="S7" s="243"/>
      <c r="T7" s="243"/>
      <c r="U7" s="243"/>
      <c r="V7" s="243"/>
      <c r="W7" s="289" t="s">
        <v>280</v>
      </c>
      <c r="X7" s="250"/>
      <c r="Y7" s="250"/>
      <c r="Z7" s="250"/>
      <c r="AA7" s="250"/>
      <c r="AB7" s="251"/>
      <c r="AC7" s="289" t="s">
        <v>281</v>
      </c>
      <c r="AD7" s="250"/>
      <c r="AE7" s="250"/>
      <c r="AF7" s="251"/>
      <c r="AG7" s="27"/>
      <c r="AH7" s="24"/>
    </row>
    <row r="8" spans="1:34" ht="33" customHeight="1">
      <c r="A8" s="288"/>
      <c r="B8" s="288"/>
      <c r="C8" s="288"/>
      <c r="D8" s="288"/>
      <c r="E8" s="288"/>
      <c r="F8" s="288"/>
      <c r="G8" s="288"/>
      <c r="H8" s="288"/>
      <c r="I8" s="243"/>
      <c r="J8" s="243"/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90"/>
      <c r="X8" s="252"/>
      <c r="Y8" s="252"/>
      <c r="Z8" s="252"/>
      <c r="AA8" s="252"/>
      <c r="AB8" s="253"/>
      <c r="AC8" s="290"/>
      <c r="AD8" s="252"/>
      <c r="AE8" s="252"/>
      <c r="AF8" s="253"/>
      <c r="AG8" s="27"/>
      <c r="AH8" s="24"/>
    </row>
    <row r="9" spans="1:34">
      <c r="A9" s="287" t="s">
        <v>282</v>
      </c>
      <c r="B9" s="198"/>
      <c r="C9" s="198"/>
      <c r="D9" s="198"/>
      <c r="E9" s="198"/>
      <c r="F9" s="198"/>
      <c r="G9" s="198"/>
      <c r="H9" s="198"/>
      <c r="I9" s="287" t="s">
        <v>283</v>
      </c>
      <c r="J9" s="198"/>
      <c r="K9" s="198"/>
      <c r="L9" s="198"/>
      <c r="M9" s="198"/>
      <c r="N9" s="198"/>
      <c r="O9" s="198"/>
      <c r="P9" s="287" t="s">
        <v>284</v>
      </c>
      <c r="Q9" s="198"/>
      <c r="R9" s="198"/>
      <c r="S9" s="198"/>
      <c r="T9" s="198"/>
      <c r="U9" s="198"/>
      <c r="V9" s="198"/>
      <c r="W9" s="287" t="s">
        <v>285</v>
      </c>
      <c r="X9" s="198"/>
      <c r="Y9" s="198"/>
      <c r="Z9" s="198"/>
      <c r="AA9" s="198"/>
      <c r="AB9" s="198"/>
      <c r="AC9" s="198" t="s">
        <v>286</v>
      </c>
      <c r="AD9" s="198"/>
      <c r="AE9" s="198"/>
      <c r="AF9" s="198"/>
      <c r="AG9" s="27"/>
      <c r="AH9" s="24"/>
    </row>
    <row r="10" spans="1:34">
      <c r="A10" s="198"/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27"/>
      <c r="AH10" s="24"/>
    </row>
    <row r="11" spans="1:34">
      <c r="A11" s="198"/>
      <c r="B11" s="198"/>
      <c r="C11" s="198"/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27"/>
      <c r="AH11" s="24"/>
    </row>
    <row r="12" spans="1:34">
      <c r="A12" s="287" t="s">
        <v>282</v>
      </c>
      <c r="B12" s="198"/>
      <c r="C12" s="198"/>
      <c r="D12" s="198"/>
      <c r="E12" s="198"/>
      <c r="F12" s="198"/>
      <c r="G12" s="198"/>
      <c r="H12" s="198"/>
      <c r="I12" s="287" t="s">
        <v>287</v>
      </c>
      <c r="J12" s="198"/>
      <c r="K12" s="198"/>
      <c r="L12" s="198"/>
      <c r="M12" s="198"/>
      <c r="N12" s="198"/>
      <c r="O12" s="198"/>
      <c r="P12" s="287" t="s">
        <v>288</v>
      </c>
      <c r="Q12" s="198"/>
      <c r="R12" s="198"/>
      <c r="S12" s="198"/>
      <c r="T12" s="198"/>
      <c r="U12" s="198"/>
      <c r="V12" s="198"/>
      <c r="W12" s="287" t="s">
        <v>289</v>
      </c>
      <c r="X12" s="198"/>
      <c r="Y12" s="198"/>
      <c r="Z12" s="198"/>
      <c r="AA12" s="198"/>
      <c r="AB12" s="198"/>
      <c r="AC12" s="198" t="s">
        <v>286</v>
      </c>
      <c r="AD12" s="198"/>
      <c r="AE12" s="198"/>
      <c r="AF12" s="198"/>
      <c r="AG12" s="27"/>
      <c r="AH12" s="24"/>
    </row>
    <row r="13" spans="1:34">
      <c r="A13" s="198"/>
      <c r="B13" s="198"/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27"/>
      <c r="AH13" s="24"/>
    </row>
    <row r="14" spans="1:34">
      <c r="A14" s="198"/>
      <c r="B14" s="198"/>
      <c r="C14" s="198"/>
      <c r="D14" s="198"/>
      <c r="E14" s="198"/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198"/>
      <c r="AF14" s="198"/>
      <c r="AG14" s="27"/>
      <c r="AH14" s="24"/>
    </row>
    <row r="15" spans="1:34">
      <c r="A15" s="287" t="s">
        <v>282</v>
      </c>
      <c r="B15" s="198"/>
      <c r="C15" s="198"/>
      <c r="D15" s="198"/>
      <c r="E15" s="198"/>
      <c r="F15" s="198"/>
      <c r="G15" s="198"/>
      <c r="H15" s="198"/>
      <c r="I15" s="287" t="s">
        <v>290</v>
      </c>
      <c r="J15" s="198"/>
      <c r="K15" s="198"/>
      <c r="L15" s="198"/>
      <c r="M15" s="198"/>
      <c r="N15" s="198"/>
      <c r="O15" s="198"/>
      <c r="P15" s="287" t="s">
        <v>291</v>
      </c>
      <c r="Q15" s="198"/>
      <c r="R15" s="198"/>
      <c r="S15" s="198"/>
      <c r="T15" s="198"/>
      <c r="U15" s="198"/>
      <c r="V15" s="198"/>
      <c r="W15" s="287" t="s">
        <v>292</v>
      </c>
      <c r="X15" s="198"/>
      <c r="Y15" s="198"/>
      <c r="Z15" s="198"/>
      <c r="AA15" s="198"/>
      <c r="AB15" s="198"/>
      <c r="AC15" s="198"/>
      <c r="AD15" s="198"/>
      <c r="AE15" s="198"/>
      <c r="AF15" s="198"/>
      <c r="AG15" s="27"/>
      <c r="AH15" s="24"/>
    </row>
    <row r="16" spans="1:34">
      <c r="A16" s="198"/>
      <c r="B16" s="198"/>
      <c r="C16" s="198"/>
      <c r="D16" s="198"/>
      <c r="E16" s="198"/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198"/>
      <c r="S16" s="198"/>
      <c r="T16" s="198"/>
      <c r="U16" s="198"/>
      <c r="V16" s="198"/>
      <c r="W16" s="198"/>
      <c r="X16" s="198"/>
      <c r="Y16" s="198"/>
      <c r="Z16" s="198"/>
      <c r="AA16" s="198"/>
      <c r="AB16" s="198"/>
      <c r="AC16" s="198"/>
      <c r="AD16" s="198"/>
      <c r="AE16" s="198"/>
      <c r="AF16" s="198"/>
      <c r="AG16" s="27"/>
      <c r="AH16" s="24"/>
    </row>
    <row r="17" spans="1:34">
      <c r="A17" s="198"/>
      <c r="B17" s="198"/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27"/>
      <c r="AH17" s="24"/>
    </row>
    <row r="18" spans="1:34">
      <c r="A18" s="287" t="s">
        <v>282</v>
      </c>
      <c r="B18" s="198"/>
      <c r="C18" s="198"/>
      <c r="D18" s="198"/>
      <c r="E18" s="198"/>
      <c r="F18" s="198"/>
      <c r="G18" s="198"/>
      <c r="H18" s="198"/>
      <c r="I18" s="287" t="s">
        <v>293</v>
      </c>
      <c r="J18" s="198"/>
      <c r="K18" s="198"/>
      <c r="L18" s="198"/>
      <c r="M18" s="198"/>
      <c r="N18" s="198"/>
      <c r="O18" s="198"/>
      <c r="P18" s="287" t="s">
        <v>294</v>
      </c>
      <c r="Q18" s="198"/>
      <c r="R18" s="198"/>
      <c r="S18" s="198"/>
      <c r="T18" s="198"/>
      <c r="U18" s="198"/>
      <c r="V18" s="198"/>
      <c r="W18" s="287" t="s">
        <v>295</v>
      </c>
      <c r="X18" s="198"/>
      <c r="Y18" s="198"/>
      <c r="Z18" s="198"/>
      <c r="AA18" s="198"/>
      <c r="AB18" s="198"/>
      <c r="AC18" s="198"/>
      <c r="AD18" s="198"/>
      <c r="AE18" s="198"/>
      <c r="AF18" s="198"/>
      <c r="AG18" s="27"/>
      <c r="AH18" s="24"/>
    </row>
    <row r="19" spans="1:34">
      <c r="A19" s="198"/>
      <c r="B19" s="198"/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198"/>
      <c r="AD19" s="198"/>
      <c r="AE19" s="198"/>
      <c r="AF19" s="198"/>
      <c r="AG19" s="27"/>
      <c r="AH19" s="24"/>
    </row>
    <row r="20" spans="1:34">
      <c r="A20" s="198"/>
      <c r="B20" s="198"/>
      <c r="C20" s="198"/>
      <c r="D20" s="198"/>
      <c r="E20" s="198"/>
      <c r="F20" s="198"/>
      <c r="G20" s="198"/>
      <c r="H20" s="198"/>
      <c r="I20" s="198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198"/>
      <c r="W20" s="198"/>
      <c r="X20" s="198"/>
      <c r="Y20" s="198"/>
      <c r="Z20" s="198"/>
      <c r="AA20" s="198"/>
      <c r="AB20" s="198"/>
      <c r="AC20" s="198"/>
      <c r="AD20" s="198"/>
      <c r="AE20" s="198"/>
      <c r="AF20" s="198"/>
      <c r="AG20" s="27"/>
      <c r="AH20" s="24"/>
    </row>
    <row r="21" spans="1:34">
      <c r="A21" s="198"/>
      <c r="B21" s="198"/>
      <c r="C21" s="198"/>
      <c r="D21" s="198"/>
      <c r="E21" s="198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AA21" s="198"/>
      <c r="AB21" s="198"/>
      <c r="AC21" s="198"/>
      <c r="AD21" s="198"/>
      <c r="AE21" s="198"/>
      <c r="AF21" s="198"/>
      <c r="AG21" s="27"/>
      <c r="AH21" s="24"/>
    </row>
    <row r="22" spans="1:34">
      <c r="A22" s="198"/>
      <c r="B22" s="198"/>
      <c r="C22" s="198"/>
      <c r="D22" s="198"/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8"/>
      <c r="AA22" s="198"/>
      <c r="AB22" s="198"/>
      <c r="AC22" s="198"/>
      <c r="AD22" s="198"/>
      <c r="AE22" s="198"/>
      <c r="AF22" s="198"/>
      <c r="AG22" s="27"/>
      <c r="AH22" s="24"/>
    </row>
    <row r="23" spans="1:34">
      <c r="A23" s="198"/>
      <c r="B23" s="198"/>
      <c r="C23" s="198"/>
      <c r="D23" s="198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198"/>
      <c r="AA23" s="198"/>
      <c r="AB23" s="198"/>
      <c r="AC23" s="198"/>
      <c r="AD23" s="198"/>
      <c r="AE23" s="198"/>
      <c r="AF23" s="198"/>
      <c r="AG23" s="27"/>
      <c r="AH23" s="24"/>
    </row>
    <row r="24" spans="1:34">
      <c r="A24" s="198"/>
      <c r="B24" s="198"/>
      <c r="C24" s="198"/>
      <c r="D24" s="198"/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  <c r="Y24" s="198"/>
      <c r="Z24" s="198"/>
      <c r="AA24" s="198"/>
      <c r="AB24" s="198"/>
      <c r="AC24" s="198"/>
      <c r="AD24" s="198"/>
      <c r="AE24" s="198"/>
      <c r="AF24" s="198"/>
      <c r="AG24" s="27"/>
      <c r="AH24" s="24"/>
    </row>
    <row r="25" spans="1:34">
      <c r="A25" s="198"/>
      <c r="B25" s="198"/>
      <c r="C25" s="198"/>
      <c r="D25" s="198"/>
      <c r="E25" s="198"/>
      <c r="F25" s="198"/>
      <c r="G25" s="198"/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  <c r="Y25" s="198"/>
      <c r="Z25" s="198"/>
      <c r="AA25" s="198"/>
      <c r="AB25" s="198"/>
      <c r="AC25" s="198"/>
      <c r="AD25" s="198"/>
      <c r="AE25" s="198"/>
      <c r="AF25" s="198"/>
      <c r="AG25" s="27"/>
      <c r="AH25" s="24"/>
    </row>
    <row r="26" spans="1:34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  <c r="Y26" s="198"/>
      <c r="Z26" s="198"/>
      <c r="AA26" s="198"/>
      <c r="AB26" s="198"/>
      <c r="AC26" s="198"/>
      <c r="AD26" s="198"/>
      <c r="AE26" s="198"/>
      <c r="AF26" s="198"/>
      <c r="AG26" s="27"/>
      <c r="AH26" s="24"/>
    </row>
    <row r="27" spans="1:34">
      <c r="A27" s="39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54" t="s">
        <v>296</v>
      </c>
      <c r="X27" s="254"/>
      <c r="Y27" s="254"/>
      <c r="Z27" s="254"/>
      <c r="AA27" s="254"/>
      <c r="AB27" s="254"/>
      <c r="AC27" s="198">
        <v>16050</v>
      </c>
      <c r="AD27" s="198"/>
      <c r="AE27" s="198"/>
      <c r="AF27" s="198"/>
      <c r="AG27" s="27"/>
      <c r="AH27" s="24"/>
    </row>
    <row r="28" spans="1:34">
      <c r="A28" s="39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54"/>
      <c r="X28" s="254"/>
      <c r="Y28" s="254"/>
      <c r="Z28" s="254"/>
      <c r="AA28" s="254"/>
      <c r="AB28" s="254"/>
      <c r="AC28" s="198"/>
      <c r="AD28" s="198"/>
      <c r="AE28" s="198"/>
      <c r="AF28" s="198"/>
      <c r="AG28" s="27"/>
      <c r="AH28" s="24"/>
    </row>
    <row r="29" spans="1:34">
      <c r="A29" s="39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54"/>
      <c r="X29" s="254"/>
      <c r="Y29" s="254"/>
      <c r="Z29" s="254"/>
      <c r="AA29" s="254"/>
      <c r="AB29" s="254"/>
      <c r="AC29" s="198"/>
      <c r="AD29" s="198"/>
      <c r="AE29" s="198"/>
      <c r="AF29" s="198"/>
      <c r="AG29" s="27"/>
      <c r="AH29" s="24"/>
    </row>
    <row r="30" spans="1:34">
      <c r="A30" s="39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4"/>
    </row>
    <row r="31" spans="1:34">
      <c r="A31" s="284" t="s">
        <v>297</v>
      </c>
      <c r="B31" s="285"/>
      <c r="C31" s="285"/>
      <c r="D31" s="285"/>
      <c r="E31" s="285"/>
      <c r="F31" s="285"/>
      <c r="G31" s="285"/>
      <c r="H31" s="285"/>
      <c r="I31" s="285"/>
      <c r="J31" s="285"/>
      <c r="K31" s="285"/>
      <c r="L31" s="285"/>
      <c r="M31" s="285"/>
      <c r="N31" s="285"/>
      <c r="O31" s="285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4"/>
    </row>
    <row r="32" spans="1:34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24"/>
    </row>
    <row r="33" spans="1:34">
      <c r="A33" s="247" t="s">
        <v>298</v>
      </c>
      <c r="B33" s="247"/>
      <c r="C33" s="247" t="s">
        <v>299</v>
      </c>
      <c r="D33" s="247"/>
      <c r="E33" s="247"/>
      <c r="F33" s="247"/>
      <c r="G33" s="247"/>
      <c r="H33" s="247"/>
      <c r="I33" s="247"/>
      <c r="J33" s="247"/>
      <c r="K33" s="247"/>
      <c r="L33" s="247"/>
      <c r="M33" s="247"/>
      <c r="N33" s="247"/>
      <c r="O33" s="247"/>
      <c r="P33" s="247"/>
      <c r="Q33" s="247"/>
      <c r="R33" s="247"/>
      <c r="S33" s="247"/>
      <c r="T33" s="247"/>
      <c r="U33" s="247"/>
      <c r="V33" s="247"/>
      <c r="W33" s="247"/>
      <c r="X33" s="247"/>
      <c r="Y33" s="247"/>
      <c r="Z33" s="247"/>
      <c r="AA33" s="247"/>
      <c r="AB33" s="247"/>
      <c r="AC33" s="247" t="s">
        <v>300</v>
      </c>
      <c r="AD33" s="247"/>
      <c r="AE33" s="247"/>
      <c r="AF33" s="247"/>
      <c r="AG33" s="19"/>
      <c r="AH33" s="24"/>
    </row>
    <row r="34" spans="1:34">
      <c r="A34" s="247">
        <v>1</v>
      </c>
      <c r="B34" s="247"/>
      <c r="C34" s="248" t="s">
        <v>301</v>
      </c>
      <c r="D34" s="248"/>
      <c r="E34" s="248"/>
      <c r="F34" s="248"/>
      <c r="G34" s="248"/>
      <c r="H34" s="248"/>
      <c r="I34" s="248"/>
      <c r="J34" s="248"/>
      <c r="K34" s="248"/>
      <c r="L34" s="248"/>
      <c r="M34" s="248"/>
      <c r="N34" s="248"/>
      <c r="O34" s="248"/>
      <c r="P34" s="248"/>
      <c r="Q34" s="248"/>
      <c r="R34" s="248"/>
      <c r="S34" s="248"/>
      <c r="T34" s="248"/>
      <c r="U34" s="248"/>
      <c r="V34" s="248"/>
      <c r="W34" s="248"/>
      <c r="X34" s="248"/>
      <c r="Y34" s="248"/>
      <c r="Z34" s="248"/>
      <c r="AA34" s="248"/>
      <c r="AB34" s="248"/>
      <c r="AC34" s="198">
        <v>50</v>
      </c>
      <c r="AD34" s="198"/>
      <c r="AE34" s="198"/>
      <c r="AF34" s="198"/>
      <c r="AG34" s="19"/>
      <c r="AH34" s="24"/>
    </row>
    <row r="35" spans="1:34">
      <c r="A35" s="247">
        <v>2</v>
      </c>
      <c r="B35" s="247"/>
      <c r="C35" s="248" t="s">
        <v>302</v>
      </c>
      <c r="D35" s="248"/>
      <c r="E35" s="248"/>
      <c r="F35" s="248"/>
      <c r="G35" s="248"/>
      <c r="H35" s="248"/>
      <c r="I35" s="248"/>
      <c r="J35" s="248"/>
      <c r="K35" s="248"/>
      <c r="L35" s="248"/>
      <c r="M35" s="248"/>
      <c r="N35" s="248"/>
      <c r="O35" s="248"/>
      <c r="P35" s="248"/>
      <c r="Q35" s="248"/>
      <c r="R35" s="248"/>
      <c r="S35" s="248"/>
      <c r="T35" s="248"/>
      <c r="U35" s="248"/>
      <c r="V35" s="248"/>
      <c r="W35" s="248"/>
      <c r="X35" s="248"/>
      <c r="Y35" s="248"/>
      <c r="Z35" s="248"/>
      <c r="AA35" s="248"/>
      <c r="AB35" s="248"/>
      <c r="AC35" s="198">
        <v>50</v>
      </c>
      <c r="AD35" s="198"/>
      <c r="AE35" s="198"/>
      <c r="AF35" s="198"/>
      <c r="AG35" s="19"/>
      <c r="AH35" s="24"/>
    </row>
    <row r="36" spans="1:34">
      <c r="A36" s="247">
        <v>3</v>
      </c>
      <c r="B36" s="247"/>
      <c r="C36" s="286" t="s">
        <v>303</v>
      </c>
      <c r="D36" s="248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48"/>
      <c r="R36" s="248"/>
      <c r="S36" s="248"/>
      <c r="T36" s="248"/>
      <c r="U36" s="248"/>
      <c r="V36" s="248"/>
      <c r="W36" s="248"/>
      <c r="X36" s="248"/>
      <c r="Y36" s="248"/>
      <c r="Z36" s="248"/>
      <c r="AA36" s="248"/>
      <c r="AB36" s="248"/>
      <c r="AC36" s="198">
        <v>100</v>
      </c>
      <c r="AD36" s="198"/>
      <c r="AE36" s="198"/>
      <c r="AF36" s="198"/>
      <c r="AG36" s="19"/>
      <c r="AH36" s="24"/>
    </row>
    <row r="37" spans="1:34">
      <c r="A37" s="247">
        <v>4</v>
      </c>
      <c r="B37" s="247"/>
      <c r="C37" s="248" t="s">
        <v>304</v>
      </c>
      <c r="D37" s="248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8"/>
      <c r="Y37" s="248"/>
      <c r="Z37" s="248"/>
      <c r="AA37" s="248"/>
      <c r="AB37" s="248"/>
      <c r="AC37" s="198">
        <v>20</v>
      </c>
      <c r="AD37" s="198"/>
      <c r="AE37" s="198"/>
      <c r="AF37" s="198"/>
      <c r="AG37" s="19"/>
      <c r="AH37" s="24"/>
    </row>
    <row r="38" spans="1:34">
      <c r="A38" s="247">
        <v>5</v>
      </c>
      <c r="B38" s="247"/>
      <c r="C38" s="248" t="s">
        <v>305</v>
      </c>
      <c r="D38" s="248"/>
      <c r="E38" s="248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248"/>
      <c r="W38" s="248"/>
      <c r="X38" s="248"/>
      <c r="Y38" s="248"/>
      <c r="Z38" s="248"/>
      <c r="AA38" s="248"/>
      <c r="AB38" s="248"/>
      <c r="AC38" s="198">
        <v>20</v>
      </c>
      <c r="AD38" s="198"/>
      <c r="AE38" s="198"/>
      <c r="AF38" s="198"/>
      <c r="AG38" s="19"/>
      <c r="AH38" s="24"/>
    </row>
    <row r="39" spans="1:34">
      <c r="A39" s="247"/>
      <c r="B39" s="247"/>
      <c r="C39" s="198"/>
      <c r="D39" s="198"/>
      <c r="E39" s="198"/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198"/>
      <c r="S39" s="198"/>
      <c r="T39" s="198"/>
      <c r="U39" s="198"/>
      <c r="V39" s="198"/>
      <c r="W39" s="198"/>
      <c r="X39" s="198"/>
      <c r="Y39" s="198"/>
      <c r="Z39" s="198"/>
      <c r="AA39" s="198"/>
      <c r="AB39" s="198"/>
      <c r="AC39" s="198"/>
      <c r="AD39" s="198"/>
      <c r="AE39" s="198"/>
      <c r="AF39" s="198"/>
      <c r="AG39" s="19"/>
      <c r="AH39" s="24"/>
    </row>
    <row r="40" spans="1:34">
      <c r="A40" s="247"/>
      <c r="B40" s="247"/>
      <c r="C40" s="198"/>
      <c r="D40" s="198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8"/>
      <c r="Y40" s="198"/>
      <c r="Z40" s="198"/>
      <c r="AA40" s="198"/>
      <c r="AB40" s="198"/>
      <c r="AC40" s="198"/>
      <c r="AD40" s="198"/>
      <c r="AE40" s="198"/>
      <c r="AF40" s="198"/>
      <c r="AG40" s="19"/>
      <c r="AH40" s="24"/>
    </row>
    <row r="41" spans="1:34">
      <c r="A41" s="247"/>
      <c r="B41" s="247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98"/>
      <c r="AF41" s="198"/>
      <c r="AG41" s="19"/>
      <c r="AH41" s="24"/>
    </row>
    <row r="42" spans="1:34">
      <c r="A42" s="247"/>
      <c r="B42" s="247"/>
      <c r="C42" s="198"/>
      <c r="D42" s="198"/>
      <c r="E42" s="198"/>
      <c r="F42" s="198"/>
      <c r="G42" s="198"/>
      <c r="H42" s="198"/>
      <c r="I42" s="198"/>
      <c r="J42" s="198"/>
      <c r="K42" s="198"/>
      <c r="L42" s="198"/>
      <c r="M42" s="198"/>
      <c r="N42" s="198"/>
      <c r="O42" s="198"/>
      <c r="P42" s="198"/>
      <c r="Q42" s="198"/>
      <c r="R42" s="198"/>
      <c r="S42" s="198"/>
      <c r="T42" s="198"/>
      <c r="U42" s="198"/>
      <c r="V42" s="198"/>
      <c r="W42" s="198"/>
      <c r="X42" s="198"/>
      <c r="Y42" s="198"/>
      <c r="Z42" s="198"/>
      <c r="AA42" s="198"/>
      <c r="AB42" s="198"/>
      <c r="AC42" s="198"/>
      <c r="AD42" s="198"/>
      <c r="AE42" s="198"/>
      <c r="AF42" s="198"/>
      <c r="AG42" s="19"/>
      <c r="AH42" s="24"/>
    </row>
    <row r="43" spans="1:34">
      <c r="A43" s="247"/>
      <c r="B43" s="247"/>
      <c r="C43" s="198"/>
      <c r="D43" s="198"/>
      <c r="E43" s="198"/>
      <c r="F43" s="198"/>
      <c r="G43" s="198"/>
      <c r="H43" s="198"/>
      <c r="I43" s="198"/>
      <c r="J43" s="198"/>
      <c r="K43" s="198"/>
      <c r="L43" s="198"/>
      <c r="M43" s="198"/>
      <c r="N43" s="198"/>
      <c r="O43" s="198"/>
      <c r="P43" s="198"/>
      <c r="Q43" s="198"/>
      <c r="R43" s="198"/>
      <c r="S43" s="198"/>
      <c r="T43" s="198"/>
      <c r="U43" s="198"/>
      <c r="V43" s="198"/>
      <c r="W43" s="198"/>
      <c r="X43" s="198"/>
      <c r="Y43" s="198"/>
      <c r="Z43" s="198"/>
      <c r="AA43" s="198"/>
      <c r="AB43" s="198"/>
      <c r="AC43" s="198"/>
      <c r="AD43" s="198"/>
      <c r="AE43" s="198"/>
      <c r="AF43" s="198"/>
      <c r="AG43" s="19"/>
      <c r="AH43" s="24"/>
    </row>
    <row r="44" spans="1:34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24"/>
    </row>
    <row r="45" spans="1:34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24"/>
    </row>
    <row r="46" spans="1:34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24"/>
    </row>
    <row r="47" spans="1:34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5"/>
    </row>
  </sheetData>
  <mergeCells count="79">
    <mergeCell ref="A7:H8"/>
    <mergeCell ref="I7:O8"/>
    <mergeCell ref="P7:V8"/>
    <mergeCell ref="W7:AB8"/>
    <mergeCell ref="AC7:AF8"/>
    <mergeCell ref="A9:H11"/>
    <mergeCell ref="I9:O11"/>
    <mergeCell ref="P9:V11"/>
    <mergeCell ref="W9:AB11"/>
    <mergeCell ref="AC9:AF11"/>
    <mergeCell ref="I21:O23"/>
    <mergeCell ref="P21:V23"/>
    <mergeCell ref="I24:O26"/>
    <mergeCell ref="P24:V26"/>
    <mergeCell ref="I12:O14"/>
    <mergeCell ref="P12:V14"/>
    <mergeCell ref="I15:O17"/>
    <mergeCell ref="P15:V17"/>
    <mergeCell ref="I18:O20"/>
    <mergeCell ref="P18:V20"/>
    <mergeCell ref="A12:H14"/>
    <mergeCell ref="A15:H17"/>
    <mergeCell ref="A18:H20"/>
    <mergeCell ref="A21:H23"/>
    <mergeCell ref="A24:H26"/>
    <mergeCell ref="AC21:AF23"/>
    <mergeCell ref="AC24:AF26"/>
    <mergeCell ref="AC27:AF29"/>
    <mergeCell ref="W12:AB14"/>
    <mergeCell ref="W15:AB17"/>
    <mergeCell ref="W18:AB20"/>
    <mergeCell ref="W21:AB23"/>
    <mergeCell ref="W24:AB26"/>
    <mergeCell ref="A42:B42"/>
    <mergeCell ref="C42:AB42"/>
    <mergeCell ref="AC42:AF42"/>
    <mergeCell ref="A43:B43"/>
    <mergeCell ref="C43:AB43"/>
    <mergeCell ref="AC43:AF43"/>
    <mergeCell ref="A40:B40"/>
    <mergeCell ref="C40:AB40"/>
    <mergeCell ref="AC40:AF40"/>
    <mergeCell ref="A41:B41"/>
    <mergeCell ref="C41:AB41"/>
    <mergeCell ref="AC41:AF41"/>
    <mergeCell ref="A38:B38"/>
    <mergeCell ref="C38:AB38"/>
    <mergeCell ref="AC38:AF38"/>
    <mergeCell ref="A39:B39"/>
    <mergeCell ref="C39:AB39"/>
    <mergeCell ref="AC39:AF39"/>
    <mergeCell ref="A36:B36"/>
    <mergeCell ref="C36:AB36"/>
    <mergeCell ref="AC36:AF36"/>
    <mergeCell ref="A37:B37"/>
    <mergeCell ref="C37:AB37"/>
    <mergeCell ref="AC37:AF37"/>
    <mergeCell ref="A34:B34"/>
    <mergeCell ref="C34:AB34"/>
    <mergeCell ref="AC34:AF34"/>
    <mergeCell ref="A35:B35"/>
    <mergeCell ref="C35:AB35"/>
    <mergeCell ref="AC35:AF35"/>
    <mergeCell ref="A1:AG1"/>
    <mergeCell ref="B2:AD2"/>
    <mergeCell ref="A6:O6"/>
    <mergeCell ref="A31:O31"/>
    <mergeCell ref="A33:B33"/>
    <mergeCell ref="C33:AB33"/>
    <mergeCell ref="AC33:AF33"/>
    <mergeCell ref="B3:H4"/>
    <mergeCell ref="J3:P4"/>
    <mergeCell ref="R3:V4"/>
    <mergeCell ref="X3:AB4"/>
    <mergeCell ref="AD3:AH4"/>
    <mergeCell ref="W27:AB29"/>
    <mergeCell ref="AC12:AF14"/>
    <mergeCell ref="AC15:AF17"/>
    <mergeCell ref="AC18:AF20"/>
  </mergeCells>
  <pageMargins left="0.75" right="0.75" top="1" bottom="1" header="0.5" footer="0.5"/>
  <pageSetup paperSize="9" firstPageNumber="4294967295" orientation="portrait" useFirstPageNumber="1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H83"/>
  <sheetViews>
    <sheetView topLeftCell="A34" workbookViewId="0">
      <selection activeCell="K38" sqref="K38"/>
    </sheetView>
  </sheetViews>
  <sheetFormatPr defaultColWidth="8.90625" defaultRowHeight="14.5"/>
  <cols>
    <col min="1" max="1" width="3.1796875" customWidth="1"/>
    <col min="2" max="2" width="2.90625" customWidth="1"/>
    <col min="3" max="22" width="3" customWidth="1"/>
    <col min="23" max="23" width="2.6328125" customWidth="1"/>
    <col min="24" max="25" width="3" customWidth="1"/>
    <col min="26" max="26" width="3.08984375" customWidth="1"/>
    <col min="27" max="27" width="3.36328125" customWidth="1"/>
    <col min="28" max="28" width="2.81640625" customWidth="1"/>
    <col min="29" max="29" width="4" customWidth="1"/>
    <col min="30" max="30" width="2.90625" customWidth="1"/>
    <col min="31" max="31" width="3.08984375" customWidth="1"/>
    <col min="32" max="33" width="4" customWidth="1"/>
  </cols>
  <sheetData>
    <row r="1" spans="1:34">
      <c r="A1" s="256" t="s">
        <v>155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4"/>
    </row>
    <row r="2" spans="1:34">
      <c r="A2" s="5"/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14"/>
      <c r="AF2" s="14"/>
      <c r="AG2" s="14"/>
      <c r="AH2" s="25"/>
    </row>
    <row r="3" spans="1:34">
      <c r="A3" s="7"/>
      <c r="B3" s="273" t="s">
        <v>156</v>
      </c>
      <c r="C3" s="273"/>
      <c r="D3" s="273"/>
      <c r="E3" s="273"/>
      <c r="F3" s="273"/>
      <c r="G3" s="273"/>
      <c r="H3" s="273"/>
      <c r="I3" s="7"/>
      <c r="J3" s="250" t="s">
        <v>157</v>
      </c>
      <c r="K3" s="250"/>
      <c r="L3" s="250"/>
      <c r="M3" s="250"/>
      <c r="N3" s="250"/>
      <c r="O3" s="250"/>
      <c r="P3" s="251"/>
      <c r="Q3" s="15"/>
      <c r="R3" s="278" t="s">
        <v>158</v>
      </c>
      <c r="S3" s="278"/>
      <c r="T3" s="278"/>
      <c r="U3" s="278"/>
      <c r="V3" s="279"/>
      <c r="W3" s="20"/>
      <c r="X3" s="274" t="s">
        <v>159</v>
      </c>
      <c r="Y3" s="274"/>
      <c r="Z3" s="274"/>
      <c r="AA3" s="274"/>
      <c r="AB3" s="275"/>
      <c r="AC3" s="7"/>
      <c r="AD3" s="250" t="s">
        <v>160</v>
      </c>
      <c r="AE3" s="250"/>
      <c r="AF3" s="250"/>
      <c r="AG3" s="250"/>
      <c r="AH3" s="255"/>
    </row>
    <row r="4" spans="1:34">
      <c r="A4" s="8"/>
      <c r="B4" s="273"/>
      <c r="C4" s="273"/>
      <c r="D4" s="273"/>
      <c r="E4" s="273"/>
      <c r="F4" s="273"/>
      <c r="G4" s="273"/>
      <c r="H4" s="273"/>
      <c r="I4" s="8"/>
      <c r="J4" s="252"/>
      <c r="K4" s="252"/>
      <c r="L4" s="252"/>
      <c r="M4" s="252"/>
      <c r="N4" s="252"/>
      <c r="O4" s="252"/>
      <c r="P4" s="253"/>
      <c r="Q4" s="16"/>
      <c r="R4" s="280"/>
      <c r="S4" s="280"/>
      <c r="T4" s="280"/>
      <c r="U4" s="280"/>
      <c r="V4" s="281"/>
      <c r="W4" s="21"/>
      <c r="X4" s="276"/>
      <c r="Y4" s="276"/>
      <c r="Z4" s="276"/>
      <c r="AA4" s="276"/>
      <c r="AB4" s="277"/>
      <c r="AC4" s="8"/>
      <c r="AD4" s="252"/>
      <c r="AE4" s="252"/>
      <c r="AF4" s="252"/>
      <c r="AG4" s="252"/>
      <c r="AH4" s="253"/>
    </row>
    <row r="5" spans="1:34">
      <c r="A5" s="26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9"/>
      <c r="Y5" s="29"/>
      <c r="Z5" s="29"/>
      <c r="AA5" s="27"/>
      <c r="AB5" s="27"/>
      <c r="AC5" s="27"/>
      <c r="AD5" s="27"/>
      <c r="AE5" s="27"/>
      <c r="AF5" s="27"/>
      <c r="AG5" s="27"/>
      <c r="AH5" s="24"/>
    </row>
    <row r="6" spans="1:34">
      <c r="A6" s="9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30"/>
      <c r="R6" s="31"/>
      <c r="S6" s="31"/>
      <c r="T6" s="31"/>
      <c r="U6" s="31"/>
      <c r="V6" s="31"/>
      <c r="W6" s="291" t="s">
        <v>306</v>
      </c>
      <c r="X6" s="291"/>
      <c r="Y6" s="291"/>
      <c r="Z6" s="291"/>
      <c r="AA6" s="291"/>
      <c r="AB6" s="291"/>
      <c r="AC6" s="291"/>
      <c r="AD6" s="291"/>
      <c r="AE6" s="291"/>
      <c r="AF6" s="291"/>
      <c r="AG6" s="35"/>
      <c r="AH6" s="24"/>
    </row>
    <row r="7" spans="1:34">
      <c r="A7" s="9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30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5"/>
      <c r="AH7" s="24"/>
    </row>
    <row r="8" spans="1:34">
      <c r="A8" s="222" t="s">
        <v>307</v>
      </c>
      <c r="B8" s="221"/>
      <c r="C8" s="221"/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9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36"/>
      <c r="AH8" s="24"/>
    </row>
    <row r="9" spans="1:34">
      <c r="A9" s="222" t="s">
        <v>308</v>
      </c>
      <c r="B9" s="221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9"/>
      <c r="R9" s="292"/>
      <c r="S9" s="292"/>
      <c r="T9" s="292"/>
      <c r="U9" s="292"/>
      <c r="V9" s="292"/>
      <c r="W9" s="292"/>
      <c r="X9" s="292"/>
      <c r="Y9" s="292"/>
      <c r="Z9" s="292"/>
      <c r="AA9" s="292"/>
      <c r="AB9" s="292"/>
      <c r="AC9" s="292"/>
      <c r="AD9" s="292"/>
      <c r="AE9" s="292"/>
      <c r="AF9" s="292"/>
      <c r="AG9" s="36"/>
      <c r="AH9" s="24"/>
    </row>
    <row r="10" spans="1:34">
      <c r="A10" s="222" t="s">
        <v>309</v>
      </c>
      <c r="B10" s="221"/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9"/>
      <c r="R10" s="233" t="s">
        <v>310</v>
      </c>
      <c r="S10" s="233"/>
      <c r="T10" s="233"/>
      <c r="U10" s="233"/>
      <c r="V10" s="233"/>
      <c r="W10" s="233"/>
      <c r="X10" s="233"/>
      <c r="Y10" s="233"/>
      <c r="Z10" s="233"/>
      <c r="AA10" s="233"/>
      <c r="AB10" s="233"/>
      <c r="AC10" s="233"/>
      <c r="AD10" s="233"/>
      <c r="AE10" s="233"/>
      <c r="AF10" s="233"/>
      <c r="AG10" s="36"/>
      <c r="AH10" s="24"/>
    </row>
    <row r="11" spans="1:34">
      <c r="A11" s="222" t="s">
        <v>171</v>
      </c>
      <c r="B11" s="221"/>
      <c r="C11" s="221"/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9"/>
      <c r="R11" s="233" t="s">
        <v>310</v>
      </c>
      <c r="S11" s="233"/>
      <c r="T11" s="233"/>
      <c r="U11" s="233"/>
      <c r="V11" s="233"/>
      <c r="W11" s="233"/>
      <c r="X11" s="233"/>
      <c r="Y11" s="233"/>
      <c r="Z11" s="233"/>
      <c r="AA11" s="233"/>
      <c r="AB11" s="233"/>
      <c r="AC11" s="233"/>
      <c r="AD11" s="233"/>
      <c r="AE11" s="233"/>
      <c r="AF11" s="233"/>
      <c r="AG11" s="36"/>
      <c r="AH11" s="24"/>
    </row>
    <row r="12" spans="1:34">
      <c r="A12" s="222" t="s">
        <v>311</v>
      </c>
      <c r="B12" s="221"/>
      <c r="C12" s="221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9"/>
      <c r="R12" s="233" t="s">
        <v>310</v>
      </c>
      <c r="S12" s="233"/>
      <c r="T12" s="233"/>
      <c r="U12" s="233"/>
      <c r="V12" s="233"/>
      <c r="W12" s="233"/>
      <c r="X12" s="233"/>
      <c r="Y12" s="233"/>
      <c r="Z12" s="233"/>
      <c r="AA12" s="233"/>
      <c r="AB12" s="233"/>
      <c r="AC12" s="233"/>
      <c r="AD12" s="233"/>
      <c r="AE12" s="233"/>
      <c r="AF12" s="233"/>
      <c r="AG12" s="36"/>
      <c r="AH12" s="24"/>
    </row>
    <row r="13" spans="1:34">
      <c r="A13" s="222" t="s">
        <v>218</v>
      </c>
      <c r="B13" s="221"/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9"/>
      <c r="R13" s="233" t="s">
        <v>310</v>
      </c>
      <c r="S13" s="233"/>
      <c r="T13" s="233"/>
      <c r="U13" s="233"/>
      <c r="V13" s="233"/>
      <c r="W13" s="233"/>
      <c r="X13" s="233"/>
      <c r="Y13" s="233"/>
      <c r="Z13" s="233"/>
      <c r="AA13" s="233"/>
      <c r="AB13" s="233"/>
      <c r="AC13" s="233"/>
      <c r="AD13" s="233"/>
      <c r="AE13" s="233"/>
      <c r="AF13" s="233"/>
      <c r="AG13" s="29"/>
      <c r="AH13" s="24"/>
    </row>
    <row r="14" spans="1:34">
      <c r="A14" s="222" t="s">
        <v>312</v>
      </c>
      <c r="B14" s="221"/>
      <c r="C14" s="221"/>
      <c r="D14" s="221"/>
      <c r="E14" s="221"/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9"/>
      <c r="R14" s="233" t="s">
        <v>310</v>
      </c>
      <c r="S14" s="233"/>
      <c r="T14" s="233"/>
      <c r="U14" s="233"/>
      <c r="V14" s="233"/>
      <c r="W14" s="233"/>
      <c r="X14" s="233"/>
      <c r="Y14" s="233"/>
      <c r="Z14" s="233"/>
      <c r="AA14" s="233"/>
      <c r="AB14" s="233"/>
      <c r="AC14" s="233"/>
      <c r="AD14" s="233"/>
      <c r="AE14" s="233"/>
      <c r="AF14" s="233"/>
      <c r="AG14" s="36"/>
      <c r="AH14" s="24"/>
    </row>
    <row r="15" spans="1:34">
      <c r="A15" s="222" t="s">
        <v>313</v>
      </c>
      <c r="B15" s="221"/>
      <c r="C15" s="221"/>
      <c r="D15" s="221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9"/>
      <c r="R15" s="198"/>
      <c r="S15" s="198"/>
      <c r="T15" s="198"/>
      <c r="U15" s="198"/>
      <c r="V15" s="198"/>
      <c r="W15" s="198"/>
      <c r="X15" s="198"/>
      <c r="Y15" s="198"/>
      <c r="Z15" s="198"/>
      <c r="AA15" s="198"/>
      <c r="AB15" s="198"/>
      <c r="AC15" s="198"/>
      <c r="AD15" s="198"/>
      <c r="AE15" s="198"/>
      <c r="AF15" s="198"/>
      <c r="AG15" s="36"/>
      <c r="AH15" s="24"/>
    </row>
    <row r="16" spans="1:34">
      <c r="A16" s="222" t="s">
        <v>225</v>
      </c>
      <c r="B16" s="221"/>
      <c r="C16" s="221"/>
      <c r="D16" s="221"/>
      <c r="E16" s="221"/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9"/>
      <c r="R16" s="198"/>
      <c r="S16" s="198"/>
      <c r="T16" s="198"/>
      <c r="U16" s="198"/>
      <c r="V16" s="198"/>
      <c r="W16" s="198"/>
      <c r="X16" s="198"/>
      <c r="Y16" s="198"/>
      <c r="Z16" s="198"/>
      <c r="AA16" s="198"/>
      <c r="AB16" s="198"/>
      <c r="AC16" s="198"/>
      <c r="AD16" s="198"/>
      <c r="AE16" s="198"/>
      <c r="AF16" s="198"/>
      <c r="AG16" s="36"/>
      <c r="AH16" s="24"/>
    </row>
    <row r="17" spans="1:34">
      <c r="A17" s="222" t="s">
        <v>314</v>
      </c>
      <c r="B17" s="221"/>
      <c r="C17" s="221"/>
      <c r="D17" s="221"/>
      <c r="E17" s="221"/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9"/>
      <c r="R17" s="198" t="s">
        <v>310</v>
      </c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36"/>
      <c r="AH17" s="24"/>
    </row>
    <row r="18" spans="1:34">
      <c r="A18" s="26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198"/>
      <c r="S18" s="198"/>
      <c r="T18" s="198"/>
      <c r="U18" s="198"/>
      <c r="V18" s="198"/>
      <c r="W18" s="198"/>
      <c r="X18" s="198"/>
      <c r="Y18" s="198"/>
      <c r="Z18" s="198"/>
      <c r="AA18" s="198"/>
      <c r="AB18" s="198"/>
      <c r="AC18" s="198"/>
      <c r="AD18" s="198"/>
      <c r="AE18" s="198"/>
      <c r="AF18" s="198"/>
      <c r="AG18" s="36"/>
      <c r="AH18" s="24"/>
    </row>
    <row r="19" spans="1:34">
      <c r="A19" s="26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198"/>
      <c r="AD19" s="198"/>
      <c r="AE19" s="198"/>
      <c r="AF19" s="198"/>
      <c r="AG19" s="29"/>
      <c r="AH19" s="24"/>
    </row>
    <row r="20" spans="1:34">
      <c r="A20" s="26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198"/>
      <c r="S20" s="198"/>
      <c r="T20" s="198"/>
      <c r="U20" s="198"/>
      <c r="V20" s="198"/>
      <c r="W20" s="198"/>
      <c r="X20" s="198"/>
      <c r="Y20" s="198"/>
      <c r="Z20" s="198"/>
      <c r="AA20" s="198"/>
      <c r="AB20" s="198"/>
      <c r="AC20" s="198"/>
      <c r="AD20" s="198"/>
      <c r="AE20" s="198"/>
      <c r="AF20" s="198"/>
      <c r="AG20" s="36"/>
      <c r="AH20" s="24"/>
    </row>
    <row r="21" spans="1:34">
      <c r="A21" s="222" t="s">
        <v>315</v>
      </c>
      <c r="B21" s="221"/>
      <c r="C21" s="221"/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9"/>
      <c r="R21" s="198" t="s">
        <v>310</v>
      </c>
      <c r="S21" s="198"/>
      <c r="T21" s="198"/>
      <c r="U21" s="198"/>
      <c r="V21" s="198"/>
      <c r="W21" s="198"/>
      <c r="X21" s="198"/>
      <c r="Y21" s="198"/>
      <c r="Z21" s="198"/>
      <c r="AA21" s="198"/>
      <c r="AB21" s="198"/>
      <c r="AC21" s="198"/>
      <c r="AD21" s="198"/>
      <c r="AE21" s="198"/>
      <c r="AF21" s="198"/>
      <c r="AG21" s="36"/>
      <c r="AH21" s="24"/>
    </row>
    <row r="22" spans="1:34">
      <c r="A22" s="26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198"/>
      <c r="S22" s="198"/>
      <c r="T22" s="198"/>
      <c r="U22" s="198"/>
      <c r="V22" s="198"/>
      <c r="W22" s="198"/>
      <c r="X22" s="198"/>
      <c r="Y22" s="198"/>
      <c r="Z22" s="198"/>
      <c r="AA22" s="198"/>
      <c r="AB22" s="198"/>
      <c r="AC22" s="198"/>
      <c r="AD22" s="198"/>
      <c r="AE22" s="198"/>
      <c r="AF22" s="198"/>
      <c r="AG22" s="36"/>
      <c r="AH22" s="24"/>
    </row>
    <row r="23" spans="1:34">
      <c r="A23" s="26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198"/>
      <c r="S23" s="198"/>
      <c r="T23" s="198"/>
      <c r="U23" s="198"/>
      <c r="V23" s="198"/>
      <c r="W23" s="198"/>
      <c r="X23" s="198"/>
      <c r="Y23" s="198"/>
      <c r="Z23" s="198"/>
      <c r="AA23" s="198"/>
      <c r="AB23" s="198"/>
      <c r="AC23" s="198"/>
      <c r="AD23" s="198"/>
      <c r="AE23" s="198"/>
      <c r="AF23" s="198"/>
      <c r="AG23" s="36"/>
      <c r="AH23" s="24"/>
    </row>
    <row r="24" spans="1:34">
      <c r="A24" s="26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198"/>
      <c r="S24" s="198"/>
      <c r="T24" s="198"/>
      <c r="U24" s="198"/>
      <c r="V24" s="198"/>
      <c r="W24" s="198"/>
      <c r="X24" s="198"/>
      <c r="Y24" s="198"/>
      <c r="Z24" s="198"/>
      <c r="AA24" s="198"/>
      <c r="AB24" s="198"/>
      <c r="AC24" s="198"/>
      <c r="AD24" s="198"/>
      <c r="AE24" s="198"/>
      <c r="AF24" s="198"/>
      <c r="AG24" s="36"/>
      <c r="AH24" s="24"/>
    </row>
    <row r="25" spans="1:34">
      <c r="A25" s="222" t="s">
        <v>316</v>
      </c>
      <c r="B25" s="221"/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9"/>
      <c r="R25" s="198" t="s">
        <v>310</v>
      </c>
      <c r="S25" s="198"/>
      <c r="T25" s="198"/>
      <c r="U25" s="198"/>
      <c r="V25" s="198"/>
      <c r="W25" s="198"/>
      <c r="X25" s="198"/>
      <c r="Y25" s="198"/>
      <c r="Z25" s="198"/>
      <c r="AA25" s="198"/>
      <c r="AB25" s="198"/>
      <c r="AC25" s="198"/>
      <c r="AD25" s="198"/>
      <c r="AE25" s="198"/>
      <c r="AF25" s="198"/>
      <c r="AG25" s="36"/>
      <c r="AH25" s="24"/>
    </row>
    <row r="26" spans="1:34">
      <c r="A26" s="26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198"/>
      <c r="S26" s="198"/>
      <c r="T26" s="198"/>
      <c r="U26" s="198"/>
      <c r="V26" s="198"/>
      <c r="W26" s="198"/>
      <c r="X26" s="198"/>
      <c r="Y26" s="198"/>
      <c r="Z26" s="198"/>
      <c r="AA26" s="198"/>
      <c r="AB26" s="198"/>
      <c r="AC26" s="198"/>
      <c r="AD26" s="198"/>
      <c r="AE26" s="198"/>
      <c r="AF26" s="198"/>
      <c r="AG26" s="29"/>
      <c r="AH26" s="24"/>
    </row>
    <row r="27" spans="1:34">
      <c r="A27" s="26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198"/>
      <c r="S27" s="198"/>
      <c r="T27" s="198"/>
      <c r="U27" s="198"/>
      <c r="V27" s="198"/>
      <c r="W27" s="198"/>
      <c r="X27" s="198"/>
      <c r="Y27" s="198"/>
      <c r="Z27" s="198"/>
      <c r="AA27" s="198"/>
      <c r="AB27" s="198"/>
      <c r="AC27" s="198"/>
      <c r="AD27" s="198"/>
      <c r="AE27" s="198"/>
      <c r="AF27" s="198"/>
      <c r="AG27" s="29"/>
      <c r="AH27" s="24"/>
    </row>
    <row r="28" spans="1:34">
      <c r="A28" s="26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198"/>
      <c r="S28" s="198"/>
      <c r="T28" s="198"/>
      <c r="U28" s="198"/>
      <c r="V28" s="198"/>
      <c r="W28" s="198"/>
      <c r="X28" s="198"/>
      <c r="Y28" s="198"/>
      <c r="Z28" s="198"/>
      <c r="AA28" s="198"/>
      <c r="AB28" s="198"/>
      <c r="AC28" s="198"/>
      <c r="AD28" s="198"/>
      <c r="AE28" s="198"/>
      <c r="AF28" s="198"/>
      <c r="AG28" s="29"/>
      <c r="AH28" s="24"/>
    </row>
    <row r="29" spans="1:34">
      <c r="A29" s="10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4"/>
    </row>
    <row r="30" spans="1:34">
      <c r="A30" s="26" t="s">
        <v>317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70" t="s">
        <v>318</v>
      </c>
      <c r="S30" s="271"/>
      <c r="T30" s="271"/>
      <c r="U30" s="272"/>
      <c r="V30" s="32"/>
      <c r="W30" s="270" t="s">
        <v>319</v>
      </c>
      <c r="X30" s="271"/>
      <c r="Y30" s="271"/>
      <c r="Z30" s="272"/>
      <c r="AA30" s="19"/>
      <c r="AB30" s="270" t="s">
        <v>320</v>
      </c>
      <c r="AC30" s="271"/>
      <c r="AD30" s="271"/>
      <c r="AE30" s="272"/>
      <c r="AF30" s="32"/>
      <c r="AG30" s="29"/>
      <c r="AH30" s="24"/>
    </row>
    <row r="31" spans="1:34">
      <c r="A31" s="26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29"/>
      <c r="AH31" s="24"/>
    </row>
    <row r="32" spans="1:34">
      <c r="A32" s="26" t="s">
        <v>321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43" t="s">
        <v>322</v>
      </c>
      <c r="S32" s="243"/>
      <c r="T32" s="243"/>
      <c r="U32" s="243"/>
      <c r="V32" s="243"/>
      <c r="W32" s="243"/>
      <c r="X32" s="243" t="s">
        <v>323</v>
      </c>
      <c r="Y32" s="243"/>
      <c r="Z32" s="243"/>
      <c r="AA32" s="243"/>
      <c r="AB32" s="243"/>
      <c r="AC32" s="243"/>
      <c r="AD32" s="243" t="s">
        <v>324</v>
      </c>
      <c r="AE32" s="243"/>
      <c r="AF32" s="243"/>
      <c r="AG32" s="29"/>
      <c r="AH32" s="24"/>
    </row>
    <row r="33" spans="1:34">
      <c r="A33" s="26"/>
      <c r="B33" s="29" t="s">
        <v>325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198">
        <v>100</v>
      </c>
      <c r="S33" s="198"/>
      <c r="T33" s="198"/>
      <c r="U33" s="198"/>
      <c r="V33" s="198"/>
      <c r="W33" s="198"/>
      <c r="X33" s="198">
        <v>50</v>
      </c>
      <c r="Y33" s="198"/>
      <c r="Z33" s="198"/>
      <c r="AA33" s="198"/>
      <c r="AB33" s="198"/>
      <c r="AC33" s="198"/>
      <c r="AD33" s="293">
        <v>50</v>
      </c>
      <c r="AE33" s="294"/>
      <c r="AF33" s="294"/>
      <c r="AG33" s="29"/>
      <c r="AH33" s="24"/>
    </row>
    <row r="34" spans="1:34">
      <c r="A34" s="26"/>
      <c r="B34" s="29" t="s">
        <v>326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198">
        <v>128</v>
      </c>
      <c r="S34" s="198"/>
      <c r="T34" s="198"/>
      <c r="U34" s="198"/>
      <c r="V34" s="198"/>
      <c r="W34" s="198"/>
      <c r="X34" s="198">
        <v>75</v>
      </c>
      <c r="Y34" s="198"/>
      <c r="Z34" s="198"/>
      <c r="AA34" s="198"/>
      <c r="AB34" s="198"/>
      <c r="AC34" s="198"/>
      <c r="AD34" s="293">
        <v>53</v>
      </c>
      <c r="AE34" s="294"/>
      <c r="AF34" s="294"/>
      <c r="AG34" s="36"/>
      <c r="AH34" s="24"/>
    </row>
    <row r="35" spans="1:34">
      <c r="A35" s="26"/>
      <c r="B35" s="29" t="s">
        <v>327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198" t="s">
        <v>328</v>
      </c>
      <c r="S35" s="198"/>
      <c r="T35" s="198"/>
      <c r="U35" s="198"/>
      <c r="V35" s="198"/>
      <c r="W35" s="198"/>
      <c r="X35" s="198"/>
      <c r="Y35" s="198"/>
      <c r="Z35" s="198"/>
      <c r="AA35" s="198"/>
      <c r="AB35" s="198"/>
      <c r="AC35" s="198"/>
      <c r="AD35" s="198"/>
      <c r="AE35" s="198"/>
      <c r="AF35" s="198"/>
      <c r="AG35" s="29"/>
      <c r="AH35" s="24"/>
    </row>
    <row r="36" spans="1:34">
      <c r="A36" s="26"/>
      <c r="B36" s="29" t="s">
        <v>329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198">
        <v>128</v>
      </c>
      <c r="S36" s="198"/>
      <c r="T36" s="198"/>
      <c r="U36" s="198"/>
      <c r="V36" s="198"/>
      <c r="W36" s="198"/>
      <c r="X36" s="198">
        <v>50</v>
      </c>
      <c r="Y36" s="198"/>
      <c r="Z36" s="198"/>
      <c r="AA36" s="198"/>
      <c r="AB36" s="198"/>
      <c r="AC36" s="198"/>
      <c r="AD36" s="267">
        <v>78</v>
      </c>
      <c r="AE36" s="198"/>
      <c r="AF36" s="198"/>
      <c r="AG36" s="29"/>
      <c r="AH36" s="24"/>
    </row>
    <row r="37" spans="1:34">
      <c r="A37" s="26"/>
      <c r="B37" s="29" t="s">
        <v>330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67" t="s">
        <v>331</v>
      </c>
      <c r="S37" s="198"/>
      <c r="T37" s="198"/>
      <c r="U37" s="198"/>
      <c r="V37" s="198"/>
      <c r="W37" s="198"/>
      <c r="X37" s="198"/>
      <c r="Y37" s="198"/>
      <c r="Z37" s="198"/>
      <c r="AA37" s="198"/>
      <c r="AB37" s="198"/>
      <c r="AC37" s="198"/>
      <c r="AD37" s="198"/>
      <c r="AE37" s="198"/>
      <c r="AF37" s="198"/>
      <c r="AG37" s="29"/>
      <c r="AH37" s="24"/>
    </row>
    <row r="38" spans="1:34">
      <c r="A38" s="26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11"/>
      <c r="AE38" s="11"/>
      <c r="AF38" s="11"/>
      <c r="AG38" s="29"/>
      <c r="AH38" s="24"/>
    </row>
    <row r="39" spans="1:34">
      <c r="A39" s="26" t="s">
        <v>211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11"/>
      <c r="AE39" s="34"/>
      <c r="AF39" s="11"/>
      <c r="AG39" s="36"/>
      <c r="AH39" s="24"/>
    </row>
    <row r="40" spans="1:34">
      <c r="A40" s="26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11"/>
      <c r="AE40" s="11"/>
      <c r="AF40" s="11"/>
      <c r="AG40" s="36"/>
      <c r="AH40" s="24"/>
    </row>
    <row r="41" spans="1:34">
      <c r="A41" s="243" t="s">
        <v>212</v>
      </c>
      <c r="B41" s="243"/>
      <c r="C41" s="243"/>
      <c r="D41" s="243"/>
      <c r="E41" s="243"/>
      <c r="F41" s="244" t="s">
        <v>74</v>
      </c>
      <c r="G41" s="245"/>
      <c r="H41" s="245"/>
      <c r="I41" s="245"/>
      <c r="J41" s="245"/>
      <c r="K41" s="245"/>
      <c r="L41" s="245"/>
      <c r="M41" s="245"/>
      <c r="N41" s="245"/>
      <c r="O41" s="245"/>
      <c r="P41" s="245"/>
      <c r="Q41" s="245"/>
      <c r="R41" s="245"/>
      <c r="S41" s="245"/>
      <c r="T41" s="245"/>
      <c r="U41" s="245"/>
      <c r="V41" s="245"/>
      <c r="W41" s="245"/>
      <c r="X41" s="245"/>
      <c r="Y41" s="245"/>
      <c r="Z41" s="245"/>
      <c r="AA41" s="246"/>
      <c r="AB41" s="243" t="s">
        <v>213</v>
      </c>
      <c r="AC41" s="243"/>
      <c r="AD41" s="243"/>
      <c r="AE41" s="243"/>
      <c r="AF41" s="243"/>
      <c r="AG41" s="36"/>
      <c r="AH41" s="24"/>
    </row>
    <row r="42" spans="1:34">
      <c r="A42" s="247"/>
      <c r="B42" s="247"/>
      <c r="C42" s="247"/>
      <c r="D42" s="247"/>
      <c r="E42" s="247"/>
      <c r="F42" s="295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7"/>
      <c r="AB42" s="295"/>
      <c r="AC42" s="296"/>
      <c r="AD42" s="296"/>
      <c r="AE42" s="296"/>
      <c r="AF42" s="297"/>
      <c r="AG42" s="36"/>
      <c r="AH42" s="24"/>
    </row>
    <row r="43" spans="1:34">
      <c r="A43" s="247"/>
      <c r="B43" s="247"/>
      <c r="C43" s="247"/>
      <c r="D43" s="247"/>
      <c r="E43" s="247"/>
      <c r="F43" s="295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7"/>
      <c r="AB43" s="295"/>
      <c r="AC43" s="296"/>
      <c r="AD43" s="296"/>
      <c r="AE43" s="296"/>
      <c r="AF43" s="297"/>
      <c r="AG43" s="36"/>
      <c r="AH43" s="37"/>
    </row>
    <row r="44" spans="1:34">
      <c r="A44" s="247"/>
      <c r="B44" s="247"/>
      <c r="C44" s="247"/>
      <c r="D44" s="247"/>
      <c r="E44" s="247"/>
      <c r="F44" s="295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7"/>
      <c r="AB44" s="295"/>
      <c r="AC44" s="296"/>
      <c r="AD44" s="296"/>
      <c r="AE44" s="296"/>
      <c r="AF44" s="297"/>
      <c r="AG44" s="29"/>
      <c r="AH44" s="24"/>
    </row>
    <row r="45" spans="1:34">
      <c r="A45" s="247"/>
      <c r="B45" s="247"/>
      <c r="C45" s="247"/>
      <c r="D45" s="247"/>
      <c r="E45" s="247"/>
      <c r="F45" s="295" t="s">
        <v>310</v>
      </c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7"/>
      <c r="AB45" s="295"/>
      <c r="AC45" s="296"/>
      <c r="AD45" s="296"/>
      <c r="AE45" s="296"/>
      <c r="AF45" s="297"/>
      <c r="AG45" s="29"/>
      <c r="AH45" s="24"/>
    </row>
    <row r="46" spans="1:34">
      <c r="A46" s="247"/>
      <c r="B46" s="247"/>
      <c r="C46" s="247"/>
      <c r="D46" s="247"/>
      <c r="E46" s="247"/>
      <c r="F46" s="295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7"/>
      <c r="AB46" s="295"/>
      <c r="AC46" s="296"/>
      <c r="AD46" s="296"/>
      <c r="AE46" s="296"/>
      <c r="AF46" s="297"/>
      <c r="AG46" s="29"/>
      <c r="AH46" s="24"/>
    </row>
    <row r="47" spans="1:34">
      <c r="A47" s="247"/>
      <c r="B47" s="247"/>
      <c r="C47" s="247"/>
      <c r="D47" s="247"/>
      <c r="E47" s="247"/>
      <c r="F47" s="295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7"/>
      <c r="AB47" s="295"/>
      <c r="AC47" s="296"/>
      <c r="AD47" s="296"/>
      <c r="AE47" s="296"/>
      <c r="AF47" s="297"/>
      <c r="AG47" s="36"/>
      <c r="AH47" s="24"/>
    </row>
    <row r="48" spans="1:34">
      <c r="A48" s="247"/>
      <c r="B48" s="247"/>
      <c r="C48" s="247"/>
      <c r="D48" s="247"/>
      <c r="E48" s="247"/>
      <c r="F48" s="295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7"/>
      <c r="AB48" s="295"/>
      <c r="AC48" s="296"/>
      <c r="AD48" s="296"/>
      <c r="AE48" s="296"/>
      <c r="AF48" s="297"/>
      <c r="AG48" s="36"/>
      <c r="AH48" s="24"/>
    </row>
    <row r="49" spans="1:34">
      <c r="A49" s="247"/>
      <c r="B49" s="247"/>
      <c r="C49" s="247"/>
      <c r="D49" s="247"/>
      <c r="E49" s="247"/>
      <c r="F49" s="295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7"/>
      <c r="AB49" s="295"/>
      <c r="AC49" s="296"/>
      <c r="AD49" s="296"/>
      <c r="AE49" s="296"/>
      <c r="AF49" s="297"/>
      <c r="AG49" s="36"/>
      <c r="AH49" s="24"/>
    </row>
    <row r="50" spans="1:34">
      <c r="A50" s="10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24"/>
    </row>
    <row r="51" spans="1:34">
      <c r="A51" s="10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24"/>
    </row>
    <row r="52" spans="1:34">
      <c r="A52" s="10" t="s">
        <v>332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24"/>
    </row>
    <row r="53" spans="1:34">
      <c r="A53" s="243" t="s">
        <v>333</v>
      </c>
      <c r="B53" s="243"/>
      <c r="C53" s="243"/>
      <c r="D53" s="243"/>
      <c r="E53" s="243"/>
      <c r="F53" s="243" t="s">
        <v>210</v>
      </c>
      <c r="G53" s="243"/>
      <c r="H53" s="243"/>
      <c r="I53" s="243"/>
      <c r="J53" s="243"/>
      <c r="K53" s="243"/>
      <c r="L53" s="243"/>
      <c r="M53" s="243"/>
      <c r="N53" s="243"/>
      <c r="O53" s="243"/>
      <c r="P53" s="243"/>
      <c r="Q53" s="243"/>
      <c r="R53" s="243"/>
      <c r="S53" s="243"/>
      <c r="T53" s="243"/>
      <c r="U53" s="243"/>
      <c r="V53" s="243"/>
      <c r="W53" s="243"/>
      <c r="X53" s="243"/>
      <c r="Y53" s="243"/>
      <c r="Z53" s="243"/>
      <c r="AA53" s="243"/>
      <c r="AB53" s="243"/>
      <c r="AC53" s="243"/>
      <c r="AD53" s="243"/>
      <c r="AE53" s="243"/>
      <c r="AF53" s="243"/>
      <c r="AG53" s="11"/>
      <c r="AH53" s="24"/>
    </row>
    <row r="54" spans="1:34">
      <c r="A54" s="198" t="s">
        <v>334</v>
      </c>
      <c r="B54" s="198"/>
      <c r="C54" s="198"/>
      <c r="D54" s="198"/>
      <c r="E54" s="198"/>
      <c r="F54" s="198" t="s">
        <v>335</v>
      </c>
      <c r="G54" s="198"/>
      <c r="H54" s="198"/>
      <c r="I54" s="198"/>
      <c r="J54" s="198"/>
      <c r="K54" s="198"/>
      <c r="L54" s="198"/>
      <c r="M54" s="198"/>
      <c r="N54" s="198"/>
      <c r="O54" s="198"/>
      <c r="P54" s="198"/>
      <c r="Q54" s="198"/>
      <c r="R54" s="198"/>
      <c r="S54" s="198"/>
      <c r="T54" s="198"/>
      <c r="U54" s="198"/>
      <c r="V54" s="198"/>
      <c r="W54" s="198"/>
      <c r="X54" s="198"/>
      <c r="Y54" s="198"/>
      <c r="Z54" s="198"/>
      <c r="AA54" s="198"/>
      <c r="AB54" s="198"/>
      <c r="AC54" s="198"/>
      <c r="AD54" s="198"/>
      <c r="AE54" s="198"/>
      <c r="AF54" s="198"/>
      <c r="AG54" s="11"/>
      <c r="AH54" s="24"/>
    </row>
    <row r="55" spans="1:34">
      <c r="A55" s="198"/>
      <c r="B55" s="198"/>
      <c r="C55" s="198"/>
      <c r="D55" s="198"/>
      <c r="E55" s="198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8"/>
      <c r="U55" s="198"/>
      <c r="V55" s="198"/>
      <c r="W55" s="198"/>
      <c r="X55" s="198"/>
      <c r="Y55" s="198"/>
      <c r="Z55" s="198"/>
      <c r="AA55" s="198"/>
      <c r="AB55" s="198"/>
      <c r="AC55" s="198"/>
      <c r="AD55" s="198"/>
      <c r="AE55" s="198"/>
      <c r="AF55" s="198"/>
      <c r="AG55" s="11"/>
      <c r="AH55" s="24"/>
    </row>
    <row r="56" spans="1:34">
      <c r="A56" s="198"/>
      <c r="B56" s="198"/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8"/>
      <c r="N56" s="198"/>
      <c r="O56" s="198"/>
      <c r="P56" s="198"/>
      <c r="Q56" s="198"/>
      <c r="R56" s="198"/>
      <c r="S56" s="198"/>
      <c r="T56" s="198"/>
      <c r="U56" s="198"/>
      <c r="V56" s="198"/>
      <c r="W56" s="198"/>
      <c r="X56" s="198"/>
      <c r="Y56" s="198"/>
      <c r="Z56" s="198"/>
      <c r="AA56" s="198"/>
      <c r="AB56" s="198"/>
      <c r="AC56" s="198"/>
      <c r="AD56" s="198"/>
      <c r="AE56" s="198"/>
      <c r="AF56" s="198"/>
      <c r="AG56" s="11"/>
      <c r="AH56" s="24"/>
    </row>
    <row r="57" spans="1:34">
      <c r="A57" s="198"/>
      <c r="B57" s="198"/>
      <c r="C57" s="198"/>
      <c r="D57" s="198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1"/>
      <c r="AH57" s="24"/>
    </row>
    <row r="58" spans="1:34">
      <c r="A58" s="198"/>
      <c r="B58" s="198"/>
      <c r="C58" s="198"/>
      <c r="D58" s="198"/>
      <c r="E58" s="198"/>
      <c r="F58" s="198"/>
      <c r="G58" s="198"/>
      <c r="H58" s="198"/>
      <c r="I58" s="198"/>
      <c r="J58" s="198"/>
      <c r="K58" s="198"/>
      <c r="L58" s="198"/>
      <c r="M58" s="198"/>
      <c r="N58" s="198"/>
      <c r="O58" s="198"/>
      <c r="P58" s="198"/>
      <c r="Q58" s="198"/>
      <c r="R58" s="198"/>
      <c r="S58" s="198"/>
      <c r="T58" s="198"/>
      <c r="U58" s="198"/>
      <c r="V58" s="198"/>
      <c r="W58" s="198"/>
      <c r="X58" s="198"/>
      <c r="Y58" s="198"/>
      <c r="Z58" s="198"/>
      <c r="AA58" s="198"/>
      <c r="AB58" s="198"/>
      <c r="AC58" s="198"/>
      <c r="AD58" s="198"/>
      <c r="AE58" s="198"/>
      <c r="AF58" s="198"/>
      <c r="AG58" s="11"/>
      <c r="AH58" s="24"/>
    </row>
    <row r="59" spans="1:34">
      <c r="A59" s="198"/>
      <c r="B59" s="198"/>
      <c r="C59" s="198"/>
      <c r="D59" s="198"/>
      <c r="E59" s="198"/>
      <c r="F59" s="198"/>
      <c r="G59" s="198"/>
      <c r="H59" s="198"/>
      <c r="I59" s="198"/>
      <c r="J59" s="198"/>
      <c r="K59" s="198"/>
      <c r="L59" s="198"/>
      <c r="M59" s="198"/>
      <c r="N59" s="198"/>
      <c r="O59" s="198"/>
      <c r="P59" s="198"/>
      <c r="Q59" s="198"/>
      <c r="R59" s="198"/>
      <c r="S59" s="198"/>
      <c r="T59" s="198"/>
      <c r="U59" s="198"/>
      <c r="V59" s="198"/>
      <c r="W59" s="198"/>
      <c r="X59" s="198"/>
      <c r="Y59" s="198"/>
      <c r="Z59" s="198"/>
      <c r="AA59" s="198"/>
      <c r="AB59" s="198"/>
      <c r="AC59" s="198"/>
      <c r="AD59" s="198"/>
      <c r="AE59" s="198"/>
      <c r="AF59" s="198"/>
      <c r="AG59" s="11"/>
      <c r="AH59" s="24"/>
    </row>
    <row r="60" spans="1:34">
      <c r="A60" s="198"/>
      <c r="B60" s="198"/>
      <c r="C60" s="198"/>
      <c r="D60" s="198"/>
      <c r="E60" s="198"/>
      <c r="F60" s="198"/>
      <c r="G60" s="198"/>
      <c r="H60" s="198"/>
      <c r="I60" s="198"/>
      <c r="J60" s="198"/>
      <c r="K60" s="198"/>
      <c r="L60" s="198"/>
      <c r="M60" s="198"/>
      <c r="N60" s="198"/>
      <c r="O60" s="198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8"/>
      <c r="AF60" s="198"/>
      <c r="AG60" s="11"/>
      <c r="AH60" s="24"/>
    </row>
    <row r="61" spans="1:34">
      <c r="A61" s="198"/>
      <c r="B61" s="198"/>
      <c r="C61" s="198"/>
      <c r="D61" s="198"/>
      <c r="E61" s="198"/>
      <c r="F61" s="198"/>
      <c r="G61" s="198"/>
      <c r="H61" s="198"/>
      <c r="I61" s="198"/>
      <c r="J61" s="198"/>
      <c r="K61" s="198"/>
      <c r="L61" s="198"/>
      <c r="M61" s="198"/>
      <c r="N61" s="198"/>
      <c r="O61" s="198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8"/>
      <c r="AF61" s="198"/>
      <c r="AG61" s="11"/>
      <c r="AH61" s="24"/>
    </row>
    <row r="62" spans="1:34">
      <c r="A62" s="10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24"/>
    </row>
    <row r="63" spans="1:34">
      <c r="A63" s="10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24"/>
    </row>
    <row r="64" spans="1:34">
      <c r="A64" s="10" t="s">
        <v>336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24"/>
    </row>
    <row r="65" spans="1:34">
      <c r="A65" s="298"/>
      <c r="B65" s="299"/>
      <c r="C65" s="299"/>
      <c r="D65" s="299"/>
      <c r="E65" s="299"/>
      <c r="F65" s="299"/>
      <c r="G65" s="299"/>
      <c r="H65" s="299"/>
      <c r="I65" s="299"/>
      <c r="J65" s="299"/>
      <c r="K65" s="299"/>
      <c r="L65" s="299"/>
      <c r="M65" s="299"/>
      <c r="N65" s="299"/>
      <c r="O65" s="299"/>
      <c r="P65" s="299"/>
      <c r="Q65" s="299"/>
      <c r="R65" s="299"/>
      <c r="S65" s="299"/>
      <c r="T65" s="299"/>
      <c r="U65" s="299"/>
      <c r="V65" s="299"/>
      <c r="W65" s="299"/>
      <c r="X65" s="299"/>
      <c r="Y65" s="299"/>
      <c r="Z65" s="299"/>
      <c r="AA65" s="299"/>
      <c r="AB65" s="299"/>
      <c r="AC65" s="299"/>
      <c r="AD65" s="299"/>
      <c r="AE65" s="299"/>
      <c r="AF65" s="300"/>
      <c r="AG65" s="11"/>
      <c r="AH65" s="24"/>
    </row>
    <row r="66" spans="1:34">
      <c r="A66" s="301"/>
      <c r="B66" s="302"/>
      <c r="C66" s="302"/>
      <c r="D66" s="302"/>
      <c r="E66" s="302"/>
      <c r="F66" s="302"/>
      <c r="G66" s="302"/>
      <c r="H66" s="302"/>
      <c r="I66" s="302"/>
      <c r="J66" s="302"/>
      <c r="K66" s="302"/>
      <c r="L66" s="302"/>
      <c r="M66" s="302"/>
      <c r="N66" s="302"/>
      <c r="O66" s="302"/>
      <c r="P66" s="302"/>
      <c r="Q66" s="302"/>
      <c r="R66" s="302"/>
      <c r="S66" s="302"/>
      <c r="T66" s="302"/>
      <c r="U66" s="302"/>
      <c r="V66" s="302"/>
      <c r="W66" s="302"/>
      <c r="X66" s="302"/>
      <c r="Y66" s="302"/>
      <c r="Z66" s="302"/>
      <c r="AA66" s="302"/>
      <c r="AB66" s="302"/>
      <c r="AC66" s="302"/>
      <c r="AD66" s="302"/>
      <c r="AE66" s="302"/>
      <c r="AF66" s="303"/>
      <c r="AG66" s="11"/>
      <c r="AH66" s="24"/>
    </row>
    <row r="67" spans="1:34">
      <c r="A67" s="301"/>
      <c r="B67" s="302"/>
      <c r="C67" s="302"/>
      <c r="D67" s="302"/>
      <c r="E67" s="302"/>
      <c r="F67" s="302"/>
      <c r="G67" s="302"/>
      <c r="H67" s="302"/>
      <c r="I67" s="302"/>
      <c r="J67" s="302"/>
      <c r="K67" s="302"/>
      <c r="L67" s="302"/>
      <c r="M67" s="302"/>
      <c r="N67" s="302"/>
      <c r="O67" s="302"/>
      <c r="P67" s="302"/>
      <c r="Q67" s="302"/>
      <c r="R67" s="302"/>
      <c r="S67" s="302"/>
      <c r="T67" s="302"/>
      <c r="U67" s="302"/>
      <c r="V67" s="302"/>
      <c r="W67" s="302"/>
      <c r="X67" s="302"/>
      <c r="Y67" s="302"/>
      <c r="Z67" s="302"/>
      <c r="AA67" s="302"/>
      <c r="AB67" s="302"/>
      <c r="AC67" s="302"/>
      <c r="AD67" s="302"/>
      <c r="AE67" s="302"/>
      <c r="AF67" s="303"/>
      <c r="AG67" s="11"/>
      <c r="AH67" s="24"/>
    </row>
    <row r="68" spans="1:34">
      <c r="A68" s="301"/>
      <c r="B68" s="302"/>
      <c r="C68" s="302"/>
      <c r="D68" s="302"/>
      <c r="E68" s="302"/>
      <c r="F68" s="302"/>
      <c r="G68" s="302"/>
      <c r="H68" s="302"/>
      <c r="I68" s="302"/>
      <c r="J68" s="302"/>
      <c r="K68" s="302"/>
      <c r="L68" s="302"/>
      <c r="M68" s="302"/>
      <c r="N68" s="302"/>
      <c r="O68" s="302"/>
      <c r="P68" s="302"/>
      <c r="Q68" s="302"/>
      <c r="R68" s="302"/>
      <c r="S68" s="302"/>
      <c r="T68" s="302"/>
      <c r="U68" s="302"/>
      <c r="V68" s="302"/>
      <c r="W68" s="302"/>
      <c r="X68" s="302"/>
      <c r="Y68" s="302"/>
      <c r="Z68" s="302"/>
      <c r="AA68" s="302"/>
      <c r="AB68" s="302"/>
      <c r="AC68" s="302"/>
      <c r="AD68" s="302"/>
      <c r="AE68" s="302"/>
      <c r="AF68" s="303"/>
      <c r="AG68" s="11"/>
      <c r="AH68" s="24"/>
    </row>
    <row r="69" spans="1:34">
      <c r="A69" s="304"/>
      <c r="B69" s="305"/>
      <c r="C69" s="305"/>
      <c r="D69" s="305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6"/>
      <c r="AG69" s="11"/>
      <c r="AH69" s="24"/>
    </row>
    <row r="70" spans="1:34">
      <c r="A70" s="10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24"/>
    </row>
    <row r="71" spans="1:34">
      <c r="A71" s="19" t="s">
        <v>337</v>
      </c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266">
        <f>'UI Карточка мероприятия (Расх)'!AC27</f>
        <v>16050</v>
      </c>
      <c r="M71" s="266"/>
      <c r="N71" s="266"/>
      <c r="O71" s="266"/>
      <c r="P71" s="26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24"/>
    </row>
    <row r="72" spans="1:34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24"/>
    </row>
    <row r="73" spans="1:34">
      <c r="A73" s="19"/>
      <c r="B73" s="266"/>
      <c r="C73" s="266"/>
      <c r="D73" s="266"/>
      <c r="E73" s="266"/>
      <c r="F73" s="266"/>
      <c r="G73" s="266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291" t="s">
        <v>338</v>
      </c>
      <c r="AB73" s="291"/>
      <c r="AC73" s="291"/>
      <c r="AD73" s="291"/>
      <c r="AE73" s="291"/>
      <c r="AF73" s="291"/>
      <c r="AG73" s="19"/>
      <c r="AH73" s="24"/>
    </row>
    <row r="74" spans="1:34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24"/>
    </row>
    <row r="75" spans="1:34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5"/>
    </row>
    <row r="83" spans="2:2">
      <c r="B83" s="38"/>
    </row>
  </sheetData>
  <mergeCells count="98">
    <mergeCell ref="B73:G73"/>
    <mergeCell ref="AA73:AF73"/>
    <mergeCell ref="B3:H4"/>
    <mergeCell ref="J3:P4"/>
    <mergeCell ref="R3:V4"/>
    <mergeCell ref="X3:AB4"/>
    <mergeCell ref="AD3:AH4"/>
    <mergeCell ref="R17:AF20"/>
    <mergeCell ref="R21:AF24"/>
    <mergeCell ref="R25:AF28"/>
    <mergeCell ref="A65:AF69"/>
    <mergeCell ref="A60:E60"/>
    <mergeCell ref="F60:AF60"/>
    <mergeCell ref="A61:E61"/>
    <mergeCell ref="F61:AF61"/>
    <mergeCell ref="L71:P71"/>
    <mergeCell ref="A57:E57"/>
    <mergeCell ref="F57:AF57"/>
    <mergeCell ref="A58:E58"/>
    <mergeCell ref="F58:AF58"/>
    <mergeCell ref="A59:E59"/>
    <mergeCell ref="F59:AF59"/>
    <mergeCell ref="A54:E54"/>
    <mergeCell ref="F54:AF54"/>
    <mergeCell ref="A55:E55"/>
    <mergeCell ref="F55:AF55"/>
    <mergeCell ref="A56:E56"/>
    <mergeCell ref="F56:AF56"/>
    <mergeCell ref="A49:E49"/>
    <mergeCell ref="F49:AA49"/>
    <mergeCell ref="AB49:AF49"/>
    <mergeCell ref="A53:E53"/>
    <mergeCell ref="F53:AF53"/>
    <mergeCell ref="A47:E47"/>
    <mergeCell ref="F47:AA47"/>
    <mergeCell ref="AB47:AF47"/>
    <mergeCell ref="A48:E48"/>
    <mergeCell ref="F48:AA48"/>
    <mergeCell ref="AB48:AF48"/>
    <mergeCell ref="A45:E45"/>
    <mergeCell ref="F45:AA45"/>
    <mergeCell ref="AB45:AF45"/>
    <mergeCell ref="A46:E46"/>
    <mergeCell ref="F46:AA46"/>
    <mergeCell ref="AB46:AF46"/>
    <mergeCell ref="A43:E43"/>
    <mergeCell ref="F43:AA43"/>
    <mergeCell ref="AB43:AF43"/>
    <mergeCell ref="A44:E44"/>
    <mergeCell ref="F44:AA44"/>
    <mergeCell ref="AB44:AF44"/>
    <mergeCell ref="R37:AF37"/>
    <mergeCell ref="A41:E41"/>
    <mergeCell ref="F41:AA41"/>
    <mergeCell ref="AB41:AF41"/>
    <mergeCell ref="A42:E42"/>
    <mergeCell ref="F42:AA42"/>
    <mergeCell ref="AB42:AF42"/>
    <mergeCell ref="R34:W34"/>
    <mergeCell ref="X34:AC34"/>
    <mergeCell ref="AD34:AF34"/>
    <mergeCell ref="R35:AF35"/>
    <mergeCell ref="R36:W36"/>
    <mergeCell ref="X36:AC36"/>
    <mergeCell ref="AD36:AF36"/>
    <mergeCell ref="R32:W32"/>
    <mergeCell ref="X32:AC32"/>
    <mergeCell ref="AD32:AF32"/>
    <mergeCell ref="R33:W33"/>
    <mergeCell ref="X33:AC33"/>
    <mergeCell ref="AD33:AF33"/>
    <mergeCell ref="A21:P21"/>
    <mergeCell ref="A25:P25"/>
    <mergeCell ref="R30:U30"/>
    <mergeCell ref="W30:Z30"/>
    <mergeCell ref="AB30:AE30"/>
    <mergeCell ref="A15:P15"/>
    <mergeCell ref="R15:AF15"/>
    <mergeCell ref="A16:P16"/>
    <mergeCell ref="R16:AF16"/>
    <mergeCell ref="A17:P17"/>
    <mergeCell ref="A12:P12"/>
    <mergeCell ref="R12:AF12"/>
    <mergeCell ref="A13:P13"/>
    <mergeCell ref="R13:AF13"/>
    <mergeCell ref="A14:P14"/>
    <mergeCell ref="R14:AF14"/>
    <mergeCell ref="A9:P9"/>
    <mergeCell ref="R9:AF9"/>
    <mergeCell ref="A10:P10"/>
    <mergeCell ref="R10:AF10"/>
    <mergeCell ref="A11:P11"/>
    <mergeCell ref="R11:AF11"/>
    <mergeCell ref="A1:AG1"/>
    <mergeCell ref="B2:AD2"/>
    <mergeCell ref="W6:AF6"/>
    <mergeCell ref="A8:P8"/>
    <mergeCell ref="R8:AF8"/>
  </mergeCells>
  <hyperlinks>
    <hyperlink ref="R37" r:id="rId1" xr:uid="{00000000-0004-0000-0700-000000000000}"/>
  </hyperlinks>
  <pageMargins left="0.75" right="0.75" top="1" bottom="1" header="0.5" footer="0.5"/>
  <pageSetup paperSize="9" firstPageNumber="4294967295" orientation="portrait" useFirstPageNumber="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H28"/>
  <sheetViews>
    <sheetView workbookViewId="0">
      <selection activeCell="AA5" sqref="AA5"/>
    </sheetView>
  </sheetViews>
  <sheetFormatPr defaultColWidth="8.90625" defaultRowHeight="14.5"/>
  <cols>
    <col min="1" max="1" width="3.1796875" customWidth="1"/>
    <col min="2" max="2" width="2.90625" customWidth="1"/>
    <col min="3" max="22" width="3" customWidth="1"/>
    <col min="23" max="23" width="3.453125" customWidth="1"/>
    <col min="24" max="24" width="3" customWidth="1"/>
    <col min="25" max="25" width="3.36328125" customWidth="1"/>
    <col min="26" max="26" width="3.08984375" customWidth="1"/>
    <col min="27" max="27" width="2.90625" customWidth="1"/>
    <col min="28" max="28" width="3" customWidth="1"/>
    <col min="29" max="29" width="2.54296875" customWidth="1"/>
    <col min="30" max="30" width="3.54296875" customWidth="1"/>
    <col min="31" max="31" width="3.453125" customWidth="1"/>
    <col min="32" max="32" width="3.08984375" customWidth="1"/>
    <col min="33" max="33" width="3.453125" customWidth="1"/>
    <col min="34" max="34" width="2.90625" customWidth="1"/>
  </cols>
  <sheetData>
    <row r="1" spans="1:34">
      <c r="A1" s="3" t="s">
        <v>155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17"/>
      <c r="AA1" s="17"/>
      <c r="AB1" s="17"/>
      <c r="AC1" s="17"/>
      <c r="AD1" s="17"/>
      <c r="AE1" s="18"/>
      <c r="AF1" s="18"/>
      <c r="AG1" s="18"/>
      <c r="AH1" s="23"/>
    </row>
    <row r="2" spans="1:34">
      <c r="A2" s="5"/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14"/>
      <c r="Y2" s="14"/>
      <c r="Z2" s="11"/>
      <c r="AA2" s="11"/>
      <c r="AB2" s="11"/>
      <c r="AC2" s="11"/>
      <c r="AD2" s="11"/>
      <c r="AE2" s="19"/>
      <c r="AF2" s="19"/>
      <c r="AG2" s="19"/>
      <c r="AH2" s="24"/>
    </row>
    <row r="3" spans="1:34">
      <c r="A3" s="7"/>
      <c r="B3" s="273" t="s">
        <v>156</v>
      </c>
      <c r="C3" s="273"/>
      <c r="D3" s="273"/>
      <c r="E3" s="273"/>
      <c r="F3" s="273"/>
      <c r="G3" s="273"/>
      <c r="H3" s="273"/>
      <c r="I3" s="7"/>
      <c r="J3" s="250" t="s">
        <v>157</v>
      </c>
      <c r="K3" s="250"/>
      <c r="L3" s="250"/>
      <c r="M3" s="250"/>
      <c r="N3" s="250"/>
      <c r="O3" s="250"/>
      <c r="P3" s="251"/>
      <c r="Q3" s="15"/>
      <c r="R3" s="278" t="s">
        <v>158</v>
      </c>
      <c r="S3" s="278"/>
      <c r="T3" s="278"/>
      <c r="U3" s="278"/>
      <c r="V3" s="279"/>
      <c r="W3" s="7"/>
      <c r="X3" s="250" t="s">
        <v>159</v>
      </c>
      <c r="Y3" s="250"/>
      <c r="Z3" s="250"/>
      <c r="AA3" s="250"/>
      <c r="AB3" s="251"/>
      <c r="AC3" s="20"/>
      <c r="AD3" s="274" t="s">
        <v>160</v>
      </c>
      <c r="AE3" s="274"/>
      <c r="AF3" s="274"/>
      <c r="AG3" s="274"/>
      <c r="AH3" s="275"/>
    </row>
    <row r="4" spans="1:34">
      <c r="A4" s="8"/>
      <c r="B4" s="273"/>
      <c r="C4" s="273"/>
      <c r="D4" s="273"/>
      <c r="E4" s="273"/>
      <c r="F4" s="273"/>
      <c r="G4" s="273"/>
      <c r="H4" s="273"/>
      <c r="I4" s="8"/>
      <c r="J4" s="252"/>
      <c r="K4" s="252"/>
      <c r="L4" s="252"/>
      <c r="M4" s="252"/>
      <c r="N4" s="252"/>
      <c r="O4" s="252"/>
      <c r="P4" s="253"/>
      <c r="Q4" s="16"/>
      <c r="R4" s="280"/>
      <c r="S4" s="280"/>
      <c r="T4" s="280"/>
      <c r="U4" s="280"/>
      <c r="V4" s="281"/>
      <c r="W4" s="8"/>
      <c r="X4" s="252"/>
      <c r="Y4" s="252"/>
      <c r="Z4" s="252"/>
      <c r="AA4" s="252"/>
      <c r="AB4" s="253"/>
      <c r="AC4" s="21"/>
      <c r="AD4" s="276"/>
      <c r="AE4" s="276"/>
      <c r="AF4" s="276"/>
      <c r="AG4" s="276"/>
      <c r="AH4" s="277"/>
    </row>
    <row r="5" spans="1:34">
      <c r="A5" s="222"/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14"/>
      <c r="X5" s="14"/>
      <c r="Y5" s="14"/>
      <c r="Z5" s="11"/>
      <c r="AA5" s="11"/>
      <c r="AB5" s="11"/>
      <c r="AC5" s="11"/>
      <c r="AD5" s="11"/>
      <c r="AE5" s="19"/>
      <c r="AF5" s="19"/>
      <c r="AG5" s="19"/>
      <c r="AH5" s="24"/>
    </row>
    <row r="6" spans="1:34">
      <c r="A6" s="243" t="s">
        <v>3</v>
      </c>
      <c r="B6" s="243"/>
      <c r="C6" s="243"/>
      <c r="D6" s="243"/>
      <c r="E6" s="243"/>
      <c r="F6" s="243" t="s">
        <v>339</v>
      </c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 t="s">
        <v>340</v>
      </c>
      <c r="R6" s="243"/>
      <c r="S6" s="243"/>
      <c r="T6" s="243"/>
      <c r="U6" s="243" t="s">
        <v>341</v>
      </c>
      <c r="V6" s="243"/>
      <c r="W6" s="243"/>
      <c r="X6" s="243"/>
      <c r="Y6" s="243"/>
      <c r="Z6" s="243" t="s">
        <v>342</v>
      </c>
      <c r="AA6" s="243"/>
      <c r="AB6" s="243"/>
      <c r="AC6" s="243"/>
      <c r="AD6" s="243"/>
      <c r="AE6" s="19"/>
      <c r="AF6" s="19"/>
      <c r="AG6" s="19"/>
      <c r="AH6" s="24"/>
    </row>
    <row r="7" spans="1:34">
      <c r="A7" s="243"/>
      <c r="B7" s="243"/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243"/>
      <c r="Z7" s="307"/>
      <c r="AA7" s="307"/>
      <c r="AB7" s="307"/>
      <c r="AC7" s="307"/>
      <c r="AD7" s="307"/>
      <c r="AE7" s="19"/>
      <c r="AF7" s="19"/>
      <c r="AG7" s="19"/>
      <c r="AH7" s="24"/>
    </row>
    <row r="8" spans="1:34">
      <c r="A8" s="243"/>
      <c r="B8" s="243"/>
      <c r="C8" s="243"/>
      <c r="D8" s="243"/>
      <c r="E8" s="243"/>
      <c r="F8" s="243"/>
      <c r="G8" s="243"/>
      <c r="H8" s="243"/>
      <c r="I8" s="243"/>
      <c r="J8" s="243"/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243"/>
      <c r="Z8" s="307"/>
      <c r="AA8" s="307"/>
      <c r="AB8" s="307"/>
      <c r="AC8" s="307"/>
      <c r="AD8" s="307"/>
      <c r="AE8" s="19"/>
      <c r="AF8" s="19"/>
      <c r="AG8" s="19"/>
      <c r="AH8" s="24"/>
    </row>
    <row r="9" spans="1:34">
      <c r="A9" s="243"/>
      <c r="B9" s="243"/>
      <c r="C9" s="243"/>
      <c r="D9" s="243"/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3"/>
      <c r="X9" s="243"/>
      <c r="Y9" s="243"/>
      <c r="Z9" s="307"/>
      <c r="AA9" s="307"/>
      <c r="AB9" s="307"/>
      <c r="AC9" s="307"/>
      <c r="AD9" s="307"/>
      <c r="AE9" s="19"/>
      <c r="AF9" s="19"/>
      <c r="AG9" s="19"/>
      <c r="AH9" s="24"/>
    </row>
    <row r="10" spans="1:34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9"/>
      <c r="AF10" s="19"/>
      <c r="AG10" s="19"/>
      <c r="AH10" s="24"/>
    </row>
    <row r="11" spans="1:34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9"/>
      <c r="AF11" s="19"/>
      <c r="AG11" s="19"/>
      <c r="AH11" s="24"/>
    </row>
    <row r="12" spans="1:34">
      <c r="A12" s="10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9"/>
      <c r="AF12" s="19"/>
      <c r="AG12" s="19"/>
      <c r="AH12" s="24"/>
    </row>
    <row r="13" spans="1:34">
      <c r="A13" s="10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9"/>
      <c r="AF13" s="19"/>
      <c r="AG13" s="19"/>
      <c r="AH13" s="24"/>
    </row>
    <row r="14" spans="1:34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9"/>
      <c r="AF14" s="19"/>
      <c r="AG14" s="19"/>
      <c r="AH14" s="24"/>
    </row>
    <row r="15" spans="1:34">
      <c r="A15" s="10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9"/>
      <c r="AF15" s="19"/>
      <c r="AG15" s="19"/>
      <c r="AH15" s="24"/>
    </row>
    <row r="16" spans="1:34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9"/>
      <c r="AF16" s="19"/>
      <c r="AG16" s="19"/>
      <c r="AH16" s="24"/>
    </row>
    <row r="17" spans="1:34">
      <c r="A17" s="10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9"/>
      <c r="AF17" s="19"/>
      <c r="AG17" s="19"/>
      <c r="AH17" s="24"/>
    </row>
    <row r="18" spans="1:34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9"/>
      <c r="AF18" s="19"/>
      <c r="AG18" s="19"/>
      <c r="AH18" s="24"/>
    </row>
    <row r="19" spans="1:34">
      <c r="A19" s="10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9"/>
      <c r="AF19" s="19"/>
      <c r="AG19" s="19"/>
      <c r="AH19" s="24"/>
    </row>
    <row r="20" spans="1:34">
      <c r="A20" s="10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9"/>
      <c r="AF20" s="19"/>
      <c r="AG20" s="19"/>
      <c r="AH20" s="24"/>
    </row>
    <row r="21" spans="1:34">
      <c r="A21" s="10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9"/>
      <c r="AF21" s="19"/>
      <c r="AG21" s="19"/>
      <c r="AH21" s="24"/>
    </row>
    <row r="22" spans="1:34">
      <c r="A22" s="10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9"/>
      <c r="AF22" s="19"/>
      <c r="AG22" s="19"/>
      <c r="AH22" s="24"/>
    </row>
    <row r="23" spans="1:34">
      <c r="A23" s="10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9"/>
      <c r="AF23" s="19"/>
      <c r="AG23" s="19"/>
      <c r="AH23" s="24"/>
    </row>
    <row r="24" spans="1:34">
      <c r="A24" s="10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9"/>
      <c r="AF24" s="19"/>
      <c r="AG24" s="19"/>
      <c r="AH24" s="24"/>
    </row>
    <row r="25" spans="1:34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9"/>
      <c r="AF25" s="19"/>
      <c r="AG25" s="19"/>
      <c r="AH25" s="24"/>
    </row>
    <row r="26" spans="1:34">
      <c r="A26" s="10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9"/>
      <c r="AF26" s="19"/>
      <c r="AG26" s="19"/>
      <c r="AH26" s="24"/>
    </row>
    <row r="27" spans="1:34">
      <c r="A27" s="10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9"/>
      <c r="AF27" s="19"/>
      <c r="AG27" s="19"/>
      <c r="AH27" s="24"/>
    </row>
    <row r="28" spans="1:34">
      <c r="A28" s="12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22"/>
      <c r="AF28" s="22"/>
      <c r="AG28" s="22"/>
      <c r="AH28" s="25"/>
    </row>
  </sheetData>
  <mergeCells count="27">
    <mergeCell ref="AD3:AH4"/>
    <mergeCell ref="A9:E9"/>
    <mergeCell ref="F9:P9"/>
    <mergeCell ref="Q9:T9"/>
    <mergeCell ref="U9:Y9"/>
    <mergeCell ref="Z9:AD9"/>
    <mergeCell ref="A8:E8"/>
    <mergeCell ref="F8:P8"/>
    <mergeCell ref="Q8:T8"/>
    <mergeCell ref="U8:Y8"/>
    <mergeCell ref="Z8:AD8"/>
    <mergeCell ref="Z6:AD6"/>
    <mergeCell ref="A7:E7"/>
    <mergeCell ref="F7:P7"/>
    <mergeCell ref="Q7:T7"/>
    <mergeCell ref="U7:Y7"/>
    <mergeCell ref="Z7:AD7"/>
    <mergeCell ref="B2:W2"/>
    <mergeCell ref="A5:V5"/>
    <mergeCell ref="A6:E6"/>
    <mergeCell ref="F6:P6"/>
    <mergeCell ref="Q6:T6"/>
    <mergeCell ref="U6:Y6"/>
    <mergeCell ref="B3:H4"/>
    <mergeCell ref="J3:P4"/>
    <mergeCell ref="R3:V4"/>
    <mergeCell ref="X3:AB4"/>
  </mergeCells>
  <pageMargins left="0.75" right="0.75" top="1" bottom="1" header="0.5" footer="0.5"/>
  <pageSetup paperSize="9" firstPageNumber="4294967295" orientation="portrait" useFirstPageNumber="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8"/>
  <sheetViews>
    <sheetView workbookViewId="0">
      <selection activeCell="D23" sqref="D23"/>
    </sheetView>
  </sheetViews>
  <sheetFormatPr defaultColWidth="8.90625" defaultRowHeight="14.5"/>
  <cols>
    <col min="2" max="2" width="29.6328125" customWidth="1"/>
    <col min="4" max="4" width="26.453125" customWidth="1"/>
  </cols>
  <sheetData>
    <row r="1" spans="1:10">
      <c r="A1" s="1" t="s">
        <v>343</v>
      </c>
    </row>
    <row r="3" spans="1:10">
      <c r="A3" s="2" t="s">
        <v>3</v>
      </c>
      <c r="B3" s="2" t="s">
        <v>218</v>
      </c>
      <c r="C3" s="2" t="s">
        <v>73</v>
      </c>
      <c r="D3" s="2" t="s">
        <v>344</v>
      </c>
      <c r="E3" s="2" t="s">
        <v>76</v>
      </c>
      <c r="F3" s="2"/>
      <c r="G3" s="2" t="s">
        <v>345</v>
      </c>
      <c r="H3" s="2" t="s">
        <v>346</v>
      </c>
      <c r="I3" s="2" t="s">
        <v>78</v>
      </c>
    </row>
    <row r="4" spans="1:10">
      <c r="A4" s="2"/>
      <c r="B4" s="2"/>
      <c r="C4" s="2"/>
      <c r="D4" s="2"/>
      <c r="E4" s="2"/>
      <c r="F4" s="2"/>
      <c r="G4" s="2"/>
      <c r="H4" s="2"/>
      <c r="I4" s="2"/>
      <c r="J4" t="s">
        <v>347</v>
      </c>
    </row>
    <row r="5" spans="1:10">
      <c r="A5" s="2"/>
      <c r="B5" s="2"/>
      <c r="C5" s="2"/>
      <c r="D5" s="2"/>
      <c r="E5" s="2"/>
      <c r="F5" s="2"/>
      <c r="G5" s="2"/>
      <c r="H5" s="2"/>
      <c r="I5" s="2"/>
    </row>
    <row r="6" spans="1:10">
      <c r="A6" s="2"/>
      <c r="B6" s="2"/>
      <c r="C6" s="2"/>
      <c r="D6" s="2"/>
      <c r="E6" s="2"/>
      <c r="F6" s="2"/>
      <c r="G6" s="2"/>
      <c r="H6" s="2"/>
      <c r="I6" s="2"/>
    </row>
    <row r="7" spans="1:10">
      <c r="A7" s="2"/>
      <c r="B7" s="2"/>
      <c r="C7" s="2"/>
      <c r="D7" s="2"/>
      <c r="E7" s="2"/>
      <c r="F7" s="2"/>
      <c r="G7" s="2"/>
      <c r="H7" s="2"/>
      <c r="I7" s="2"/>
    </row>
    <row r="8" spans="1:10">
      <c r="A8" s="2"/>
      <c r="B8" s="2"/>
      <c r="C8" s="2"/>
      <c r="D8" s="2"/>
      <c r="E8" s="2"/>
      <c r="F8" s="2"/>
      <c r="G8" s="2"/>
      <c r="H8" s="2"/>
      <c r="I8" s="2"/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A14" rgbClr="BCCA6C"/>
  </commentList>
  <commentList sheetStid="13">
    <comment s:ref="N11" rgbClr="BCCA6C"/>
    <comment s:ref="AF11" rgbClr="BCCA6C"/>
    <comment s:ref="N20" rgbClr="BCCA6C"/>
  </commentList>
  <commentList sheetStid="12"/>
</comments>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</vt:i4>
      </vt:variant>
    </vt:vector>
  </HeadingPairs>
  <TitlesOfParts>
    <vt:vector size="12" baseType="lpstr">
      <vt:lpstr>UI Мероприятия</vt:lpstr>
      <vt:lpstr>UI График</vt:lpstr>
      <vt:lpstr>UI Календарь</vt:lpstr>
      <vt:lpstr>UI Расписание на месяц</vt:lpstr>
      <vt:lpstr>UI Карточка мероприятия</vt:lpstr>
      <vt:lpstr>UI Карточка мероприятия (Бриф)</vt:lpstr>
      <vt:lpstr>UI Карточка мероприятия (Расх)</vt:lpstr>
      <vt:lpstr>UI Карточка мероприятия (Отчет)</vt:lpstr>
      <vt:lpstr>UI Карточка мероприятия (Ист)</vt:lpstr>
      <vt:lpstr>Выгрузка Спикеров Мероприятий</vt:lpstr>
      <vt:lpstr>КалендарьYear</vt:lpstr>
      <vt:lpstr>НачалоНедели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apodosenin</dc:creator>
  <cp:lastModifiedBy>Скрытникова Инна Рустамовна</cp:lastModifiedBy>
  <cp:revision>1</cp:revision>
  <cp:lastPrinted>2023-08-16T16:05:00Z</cp:lastPrinted>
  <dcterms:created xsi:type="dcterms:W3CDTF">2023-06-05T12:33:00Z</dcterms:created>
  <dcterms:modified xsi:type="dcterms:W3CDTF">2023-10-05T15:14:29Z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BC695701117249328E77F7C660379E80_13</vt:lpwstr>
  </property>
  <property fmtid="{D5CDD505-2E9C-101B-9397-08002B2CF9AE}" pid="3" name="KSOProductBuildVer">
    <vt:lpwstr>1049-12.2.0.13193</vt:lpwstr>
  </property>
</Properties>
</file>